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9 甘楽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<sst xmlns="http://schemas.openxmlformats.org/spreadsheetml/2006/main" count="217" uniqueCount="107">
  <si>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</si>
  <si>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</si>
  <si>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</si>
  <si>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</si>
  <si>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</si>
  <si>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</si>
  <si>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</si>
  <si>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</si>
  <si>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</si>
  <si>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</si>
  <si>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</si>
  <si>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</si>
  <si>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</si>
  <si>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</si>
  <si>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</si>
  <si>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</si>
  <si>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</si>
  <si>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</si>
  <si>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</si>
  <si>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</si>
  <si>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</si>
  <si>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</si>
  <si>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</si>
  <si>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</si>
  <si>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</si>
  <si>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</si>
  <si>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</si>
  <si>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</si>
  <si>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</si>
  <si>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</si>
  <si>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</si>
  <si>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</si>
  <si>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</si>
  <si>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</si>
  <si>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</si>
  <si>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</si>
  <si>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</si>
  <si>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</si>
  <si>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</si>
  <si>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</si>
  <si>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</si>
  <si>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</si>
  <si>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</si>
  <si>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</si>
  <si>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</si>
  <si>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</si>
  <si>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</si>
  <si>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</si>
  <si>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</si>
  <si>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</si>
  <si>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</si>
  <si>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</si>
  <si>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</si>
  <si>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</si>
  <si>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</si>
  <si>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</si>
  <si>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</si>
  <si>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</si>
  <si>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</si>
  <si>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</si>
  <si>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</si>
  <si>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</si>
  <si>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</si>
  <si>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</si>
  <si>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</si>
  <si>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</si>
  <si>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</si>
  <si>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</si>
  <si>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</si>
  <si>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</si>
  <si>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</si>
  <si>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</si>
  <si>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</si>
  <si>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</si>
  <si>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</si>
  <si>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</si>
  <si>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</si>
  <si>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</si>
  <si>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</si>
  <si>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</si>
  <si>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</si>
  <si>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</si>
  <si>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</si>
  <si>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</si>
  <si>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</si>
  <si>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</si>
  <si>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</si>
  <si>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</si>
  <si>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</si>
  <si>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</si>
  <si>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</si>
  <si>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</si>
  <si>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</si>
  <si>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</si>
  <si>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</si>
  <si>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</si>
  <si>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</si>
  <si>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</si>
  <si>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</si>
  <si>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</si>
  <si>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</si>
  <si>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</si>
  <si>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</si>
  <si>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</si>
  <si>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①給水人口と水需要の減少により営業収益が減収したことに加え、固定資産減価償却費や企業債利息及び修繕費等の費用が増加したことにより数値が低下した。
②―
③新会計基準により借入資本金が負債に移行したことと、大規模な配水管整備事業実施に伴い資金を充てたため現金預金が減少し数値が大きくが低下した。
④H25年度から実施している配水管整備事業に伴い企業債借入額が増加したため上昇した。
⑤大規模な配水管整備工事を進めたため給水原価が上昇し、給水単価との差が減少した。
⑥年間有収水量の減少と固定資産減価償却費が増加したため単価が上昇した。
⑦年間配水量が減少したため数値が低下した。
⑧老朽化した配水管の布設替工事や修繕により漏水が減少し、有収率の改善に繋がった。
　給水人口と水需要の減少に伴う給水収益が今後も減少が見込まれる。また、老朽化した施設や管路の更新に伴う費用も増加するため経営が厳しくなることが予想される。</t>
    <rPh sb="1" eb="3">
      <t>キュウスイ</t>
    </rPh>
    <rPh sb="6" eb="7">
      <t>ミズ</t>
    </rPh>
    <rPh sb="10" eb="12">
      <t>ゲンショウ</t>
    </rPh>
    <rPh sb="15" eb="17">
      <t>エイギョウ</t>
    </rPh>
    <rPh sb="17" eb="19">
      <t>シュウエキ</t>
    </rPh>
    <rPh sb="20" eb="22">
      <t>ゲンシュウ</t>
    </rPh>
    <rPh sb="27" eb="28">
      <t>クワ</t>
    </rPh>
    <rPh sb="30" eb="32">
      <t>コテイ</t>
    </rPh>
    <rPh sb="32" eb="34">
      <t>シサン</t>
    </rPh>
    <rPh sb="34" eb="36">
      <t>ゲンカ</t>
    </rPh>
    <rPh sb="36" eb="38">
      <t>ショウキャク</t>
    </rPh>
    <rPh sb="38" eb="39">
      <t>ヒ</t>
    </rPh>
    <rPh sb="40" eb="42">
      <t>キギョウ</t>
    </rPh>
    <rPh sb="42" eb="43">
      <t>サイ</t>
    </rPh>
    <rPh sb="43" eb="45">
      <t>リソク</t>
    </rPh>
    <rPh sb="45" eb="46">
      <t>オヨ</t>
    </rPh>
    <rPh sb="47" eb="49">
      <t>シュウゼン</t>
    </rPh>
    <rPh sb="50" eb="51">
      <t>ナド</t>
    </rPh>
    <rPh sb="52" eb="54">
      <t>ヒヨウ</t>
    </rPh>
    <rPh sb="64" eb="66">
      <t>スウチ</t>
    </rPh>
    <rPh sb="67" eb="69">
      <t>テイカ</t>
    </rPh>
    <rPh sb="77" eb="78">
      <t>シン</t>
    </rPh>
    <rPh sb="78" eb="80">
      <t>カイケイ</t>
    </rPh>
    <rPh sb="80" eb="82">
      <t>キジュン</t>
    </rPh>
    <rPh sb="85" eb="87">
      <t>カリイレ</t>
    </rPh>
    <rPh sb="87" eb="89">
      <t>シホン</t>
    </rPh>
    <rPh sb="89" eb="90">
      <t>キン</t>
    </rPh>
    <rPh sb="91" eb="93">
      <t>フサイ</t>
    </rPh>
    <rPh sb="94" eb="96">
      <t>イコウ</t>
    </rPh>
    <rPh sb="102" eb="105">
      <t>ダイキボ</t>
    </rPh>
    <rPh sb="106" eb="109">
      <t>ハイスイカン</t>
    </rPh>
    <rPh sb="109" eb="111">
      <t>セイビ</t>
    </rPh>
    <rPh sb="111" eb="113">
      <t>ジギョウ</t>
    </rPh>
    <rPh sb="113" eb="115">
      <t>ジッシ</t>
    </rPh>
    <rPh sb="116" eb="117">
      <t>トモナ</t>
    </rPh>
    <rPh sb="118" eb="120">
      <t>シキン</t>
    </rPh>
    <rPh sb="121" eb="122">
      <t>ア</t>
    </rPh>
    <rPh sb="126" eb="128">
      <t>ゲンキン</t>
    </rPh>
    <rPh sb="128" eb="130">
      <t>ヨキン</t>
    </rPh>
    <rPh sb="131" eb="133">
      <t>ゲンショウ</t>
    </rPh>
    <rPh sb="134" eb="136">
      <t>スウチ</t>
    </rPh>
    <rPh sb="137" eb="138">
      <t>オオ</t>
    </rPh>
    <rPh sb="141" eb="143">
      <t>テイカ</t>
    </rPh>
    <rPh sb="155" eb="157">
      <t>ジッシ</t>
    </rPh>
    <rPh sb="161" eb="164">
      <t>ハイスイカン</t>
    </rPh>
    <rPh sb="164" eb="166">
      <t>セイビ</t>
    </rPh>
    <rPh sb="166" eb="168">
      <t>ジギョウ</t>
    </rPh>
    <rPh sb="169" eb="170">
      <t>トモナ</t>
    </rPh>
    <rPh sb="171" eb="173">
      <t>キギョウ</t>
    </rPh>
    <rPh sb="173" eb="174">
      <t>サイ</t>
    </rPh>
    <rPh sb="174" eb="176">
      <t>カリイレ</t>
    </rPh>
    <rPh sb="176" eb="177">
      <t>ガク</t>
    </rPh>
    <rPh sb="178" eb="180">
      <t>ゾウカ</t>
    </rPh>
    <rPh sb="184" eb="186">
      <t>ジョウショウ</t>
    </rPh>
    <rPh sb="191" eb="194">
      <t>ダイキボ</t>
    </rPh>
    <rPh sb="195" eb="198">
      <t>ハイスイカン</t>
    </rPh>
    <rPh sb="198" eb="200">
      <t>セイビ</t>
    </rPh>
    <rPh sb="200" eb="202">
      <t>コウジ</t>
    </rPh>
    <rPh sb="203" eb="204">
      <t>スス</t>
    </rPh>
    <rPh sb="208" eb="210">
      <t>キュウスイ</t>
    </rPh>
    <rPh sb="210" eb="212">
      <t>ゲンカ</t>
    </rPh>
    <rPh sb="213" eb="215">
      <t>ジョウショウ</t>
    </rPh>
    <rPh sb="217" eb="219">
      <t>キュウスイ</t>
    </rPh>
    <rPh sb="219" eb="221">
      <t>タンカ</t>
    </rPh>
    <rPh sb="223" eb="224">
      <t>サ</t>
    </rPh>
    <rPh sb="225" eb="227">
      <t>ゲンショウ</t>
    </rPh>
    <rPh sb="232" eb="234">
      <t>ネンカン</t>
    </rPh>
    <rPh sb="234" eb="236">
      <t>ユウシュウ</t>
    </rPh>
    <rPh sb="236" eb="238">
      <t>スイリョウ</t>
    </rPh>
    <rPh sb="239" eb="241">
      <t>ゲンショウ</t>
    </rPh>
    <rPh sb="242" eb="244">
      <t>コテイ</t>
    </rPh>
    <rPh sb="244" eb="246">
      <t>シサン</t>
    </rPh>
    <rPh sb="246" eb="248">
      <t>ゲンカ</t>
    </rPh>
    <rPh sb="248" eb="250">
      <t>ショウキャク</t>
    </rPh>
    <rPh sb="250" eb="251">
      <t>ヒ</t>
    </rPh>
    <rPh sb="252" eb="254">
      <t>ゾウカ</t>
    </rPh>
    <rPh sb="258" eb="260">
      <t>タンカ</t>
    </rPh>
    <rPh sb="261" eb="263">
      <t>ジョウショウ</t>
    </rPh>
    <rPh sb="268" eb="270">
      <t>ネンカン</t>
    </rPh>
    <rPh sb="270" eb="272">
      <t>ハイスイ</t>
    </rPh>
    <rPh sb="272" eb="273">
      <t>リョウ</t>
    </rPh>
    <rPh sb="274" eb="276">
      <t>ゲンショウ</t>
    </rPh>
    <rPh sb="280" eb="282">
      <t>スウチ</t>
    </rPh>
    <rPh sb="283" eb="285">
      <t>テイカ</t>
    </rPh>
    <rPh sb="290" eb="292">
      <t>ロウキュウ</t>
    </rPh>
    <rPh sb="292" eb="293">
      <t>カ</t>
    </rPh>
    <rPh sb="295" eb="298">
      <t>ハイスイカン</t>
    </rPh>
    <rPh sb="299" eb="301">
      <t>フセツ</t>
    </rPh>
    <rPh sb="301" eb="302">
      <t>ガ</t>
    </rPh>
    <rPh sb="302" eb="304">
      <t>コウジ</t>
    </rPh>
    <rPh sb="305" eb="307">
      <t>シュウゼン</t>
    </rPh>
    <rPh sb="310" eb="312">
      <t>ロウスイ</t>
    </rPh>
    <rPh sb="313" eb="315">
      <t>ゲンショウ</t>
    </rPh>
    <rPh sb="317" eb="319">
      <t>ユウシュウ</t>
    </rPh>
    <rPh sb="319" eb="320">
      <t>リツ</t>
    </rPh>
    <rPh sb="321" eb="323">
      <t>カイゼン</t>
    </rPh>
    <rPh sb="324" eb="325">
      <t>ツナ</t>
    </rPh>
    <rPh sb="333" eb="335">
      <t>キュウスイ</t>
    </rPh>
    <rPh sb="335" eb="337">
      <t>ジンコウ</t>
    </rPh>
    <rPh sb="352" eb="354">
      <t>コンゴ</t>
    </rPh>
    <rPh sb="358" eb="360">
      <t>ミコ</t>
    </rPh>
    <rPh sb="375" eb="377">
      <t>カンロ</t>
    </rPh>
    <rPh sb="392" eb="394">
      <t>ケイエイ</t>
    </rPh>
    <rPh sb="395" eb="396">
      <t>キビ</t>
    </rPh>
    <rPh sb="403" eb="405">
      <t>ヨソウ</t>
    </rPh>
    <phoneticPr fontId="4"/>
  </si>
  <si>
    <t>①老朽化した配水管の布設替工事を進めているため、償却対象固定資産が増加したことにより数値が低下した。
②老朽化した管路から計画的に更新工事を進めているため数値の上昇が抑えられている。
③H25年度から積極的に老朽管の布設替え工事を実施しているため数値が上昇している。
　基幹となる管路を中心にH25年度から3箇年計画で老朽化した配水管の布設替工事を実施している。また、下水道管布設工事に合わせて老朽管の布設替え工事を効率的に進めている。</t>
    <rPh sb="1" eb="3">
      <t>ロウキュウ</t>
    </rPh>
    <rPh sb="3" eb="4">
      <t>カ</t>
    </rPh>
    <rPh sb="8" eb="9">
      <t>カン</t>
    </rPh>
    <rPh sb="10" eb="12">
      <t>フセツ</t>
    </rPh>
    <rPh sb="12" eb="13">
      <t>ガ</t>
    </rPh>
    <rPh sb="13" eb="15">
      <t>コウジ</t>
    </rPh>
    <rPh sb="16" eb="17">
      <t>スス</t>
    </rPh>
    <rPh sb="24" eb="26">
      <t>ショウキャク</t>
    </rPh>
    <rPh sb="26" eb="28">
      <t>タイショウ</t>
    </rPh>
    <rPh sb="28" eb="30">
      <t>コテイ</t>
    </rPh>
    <rPh sb="30" eb="32">
      <t>シサン</t>
    </rPh>
    <rPh sb="33" eb="35">
      <t>ゾウカ</t>
    </rPh>
    <rPh sb="42" eb="44">
      <t>スウチ</t>
    </rPh>
    <rPh sb="45" eb="47">
      <t>テイカ</t>
    </rPh>
    <rPh sb="53" eb="56">
      <t>ロウキュウカ</t>
    </rPh>
    <rPh sb="58" eb="60">
      <t>カンロ</t>
    </rPh>
    <rPh sb="62" eb="65">
      <t>ケイカクテキ</t>
    </rPh>
    <rPh sb="66" eb="68">
      <t>コウシン</t>
    </rPh>
    <rPh sb="68" eb="70">
      <t>コウジ</t>
    </rPh>
    <rPh sb="71" eb="72">
      <t>スス</t>
    </rPh>
    <rPh sb="78" eb="80">
      <t>スウチ</t>
    </rPh>
    <rPh sb="81" eb="83">
      <t>ジョウショウ</t>
    </rPh>
    <rPh sb="84" eb="85">
      <t>オサ</t>
    </rPh>
    <rPh sb="102" eb="105">
      <t>セッキョクテキ</t>
    </rPh>
    <rPh sb="106" eb="108">
      <t>ロウキュウ</t>
    </rPh>
    <rPh sb="108" eb="109">
      <t>カン</t>
    </rPh>
    <rPh sb="110" eb="112">
      <t>フセツ</t>
    </rPh>
    <rPh sb="112" eb="113">
      <t>ガ</t>
    </rPh>
    <rPh sb="114" eb="116">
      <t>コウジ</t>
    </rPh>
    <rPh sb="117" eb="119">
      <t>ジッシ</t>
    </rPh>
    <rPh sb="125" eb="127">
      <t>スウチ</t>
    </rPh>
    <rPh sb="128" eb="130">
      <t>ジョウショウ</t>
    </rPh>
    <rPh sb="138" eb="140">
      <t>キカン</t>
    </rPh>
    <rPh sb="143" eb="145">
      <t>カンロ</t>
    </rPh>
    <rPh sb="146" eb="148">
      <t>チュウシン</t>
    </rPh>
    <rPh sb="157" eb="159">
      <t>カネン</t>
    </rPh>
    <rPh sb="159" eb="161">
      <t>ケイカク</t>
    </rPh>
    <rPh sb="162" eb="164">
      <t>ロウキュウ</t>
    </rPh>
    <rPh sb="164" eb="165">
      <t>カ</t>
    </rPh>
    <rPh sb="167" eb="170">
      <t>ハイスイカン</t>
    </rPh>
    <rPh sb="171" eb="173">
      <t>フセツ</t>
    </rPh>
    <rPh sb="177" eb="179">
      <t>ジッシ</t>
    </rPh>
    <rPh sb="187" eb="190">
      <t>ゲスイドウ</t>
    </rPh>
    <rPh sb="190" eb="191">
      <t>クダ</t>
    </rPh>
    <rPh sb="191" eb="193">
      <t>フセツ</t>
    </rPh>
    <rPh sb="193" eb="195">
      <t>コウジ</t>
    </rPh>
    <rPh sb="196" eb="197">
      <t>ア</t>
    </rPh>
    <rPh sb="200" eb="202">
      <t>ロウキュウ</t>
    </rPh>
    <rPh sb="202" eb="203">
      <t>カン</t>
    </rPh>
    <rPh sb="204" eb="206">
      <t>フセツ</t>
    </rPh>
    <rPh sb="206" eb="207">
      <t>ガ</t>
    </rPh>
    <rPh sb="208" eb="210">
      <t>コウジ</t>
    </rPh>
    <rPh sb="211" eb="214">
      <t>コウリツテキ</t>
    </rPh>
    <rPh sb="215" eb="216">
      <t>スス</t>
    </rPh>
    <phoneticPr fontId="4"/>
  </si>
  <si>
    <t xml:space="preserve">　給水人口及び水需要の減少に伴う給水収益の減少に対しては、引き続き維持管理費の削減に努め、給水原価に応じた料金設定の検討を行うなど経営の安定化に向けた取り組みを行う必要がある。
　老朽化した施設や管路の更新に伴う費用の増加については、更新する管路等を正確に把握し計画的に更新工事を進めるとともに企業債の借入を縮減する必要がある。
</t>
    <rPh sb="1" eb="3">
      <t>キュウスイ</t>
    </rPh>
    <rPh sb="3" eb="5">
      <t>ジンコウ</t>
    </rPh>
    <rPh sb="5" eb="6">
      <t>オヨ</t>
    </rPh>
    <rPh sb="29" eb="30">
      <t>ヒ</t>
    </rPh>
    <rPh sb="31" eb="32">
      <t>ツヅ</t>
    </rPh>
    <rPh sb="61" eb="62">
      <t>オコナ</t>
    </rPh>
    <rPh sb="65" eb="67">
      <t>ケイエイ</t>
    </rPh>
    <rPh sb="72" eb="73">
      <t>ム</t>
    </rPh>
    <rPh sb="80" eb="81">
      <t>オコナ</t>
    </rPh>
    <rPh sb="98" eb="100">
      <t>カンロ</t>
    </rPh>
    <rPh sb="117" eb="119">
      <t>コウシン</t>
    </rPh>
    <rPh sb="121" eb="123">
      <t>カンロ</t>
    </rPh>
    <rPh sb="123" eb="124">
      <t>トウ</t>
    </rPh>
    <rPh sb="125" eb="127">
      <t>セイカク</t>
    </rPh>
    <rPh sb="128" eb="130">
      <t>ハアク</t>
    </rPh>
    <rPh sb="131" eb="134">
      <t>ケイカクテキ</t>
    </rPh>
    <rPh sb="135" eb="137">
      <t>コウシン</t>
    </rPh>
    <rPh sb="137" eb="139">
      <t>コウジ</t>
    </rPh>
    <rPh sb="140" eb="141">
      <t>スス</t>
    </rPh>
    <rPh sb="147" eb="149">
      <t>キギョウ</t>
    </rPh>
    <rPh sb="149" eb="150">
      <t>サイ</t>
    </rPh>
    <rPh sb="151" eb="153">
      <t>カリイレ</t>
    </rPh>
    <rPh sb="154" eb="156">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</si>
</sst>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1.44</c:v>
                </c:pt>
                <c:pt idx="1">
                  <c:v>0</c:v>
                </c:pt>
                <c:pt idx="2">
                  <c:v>0</c:v>
                </c:pt>
                <c:pt idx="3" formatCode="#,##0.00;&quot;△&quot;#,##0.00;&quot;-&quot;">
                  <c:v>1.73</c:v>
                </c:pt>
                <c:pt idx="4" formatCode="#,##0.00;&quot;△&quot;#,##0.00;&quot;-&quot;">
                  <c:v>3.26</c:v>
                </c:pt>
              </c:numCache>
            </c:numRef>
          </c:val>
        </c:ser>
        <c:dLbls>
          <c:showLegendKey val="0"/>
          <c:showVal val="0"/>
          <c:showCatName val="0"/>
          <c:showSerName val="0"/>
          <c:showPercent val="0"/>
          <c:showBubbleSize val="0"/>
        </c:dLbls>
        <c:gapWidth val="150"/>
        <c:axId val="136821264"/>
        <c:axId val="13682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136821264"/>
        <c:axId val="136821656"/>
      </c:lineChart>
      <c:dateAx>
        <c:axId val="136821264"/>
        <c:scaling>
          <c:orientation val="minMax"/>
        </c:scaling>
        <c:delete val="1"/>
        <c:axPos val="b"/>
        <c:numFmt formatCode="ge" sourceLinked="1"/>
        <c:majorTickMark val="none"/>
        <c:minorTickMark val="none"/>
        <c:tickLblPos val="none"/>
        <c:crossAx val="136821656"/>
        <c:crosses val="autoZero"/>
        <c:auto val="1"/>
        <c:lblOffset val="100"/>
        <c:baseTimeUnit val="years"/>
      </c:dateAx>
      <c:valAx>
        <c:axId val="13682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2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77.36</c:v>
                </c:pt>
                <c:pt idx="1">
                  <c:v>79.05</c:v>
                </c:pt>
                <c:pt idx="2">
                  <c:v>80.27</c:v>
                </c:pt>
                <c:pt idx="3">
                  <c:v>81.96</c:v>
                </c:pt>
                <c:pt idx="4">
                  <c:v>75.78</c:v>
                </c:pt>
              </c:numCache>
            </c:numRef>
          </c:val>
        </c:ser>
        <c:dLbls>
          <c:showLegendKey val="0"/>
          <c:showVal val="0"/>
          <c:showCatName val="0"/>
          <c:showSerName val="0"/>
          <c:showPercent val="0"/>
          <c:showBubbleSize val="0"/>
        </c:dLbls>
        <c:gapWidth val="150"/>
        <c:axId val="280505768"/>
        <c:axId val="28050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280505768"/>
        <c:axId val="280506160"/>
      </c:lineChart>
      <c:dateAx>
        <c:axId val="280505768"/>
        <c:scaling>
          <c:orientation val="minMax"/>
        </c:scaling>
        <c:delete val="1"/>
        <c:axPos val="b"/>
        <c:numFmt formatCode="ge" sourceLinked="1"/>
        <c:majorTickMark val="none"/>
        <c:minorTickMark val="none"/>
        <c:tickLblPos val="none"/>
        <c:crossAx val="280506160"/>
        <c:crosses val="autoZero"/>
        <c:auto val="1"/>
        <c:lblOffset val="100"/>
        <c:baseTimeUnit val="years"/>
      </c:dateAx>
      <c:valAx>
        <c:axId val="28050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0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80.290000000000006</c:v>
                </c:pt>
                <c:pt idx="1">
                  <c:v>78.39</c:v>
                </c:pt>
                <c:pt idx="2">
                  <c:v>78.37</c:v>
                </c:pt>
                <c:pt idx="3">
                  <c:v>78.37</c:v>
                </c:pt>
                <c:pt idx="4">
                  <c:v>82.01</c:v>
                </c:pt>
              </c:numCache>
            </c:numRef>
          </c:val>
        </c:ser>
        <c:dLbls>
          <c:showLegendKey val="0"/>
          <c:showVal val="0"/>
          <c:showCatName val="0"/>
          <c:showSerName val="0"/>
          <c:showPercent val="0"/>
          <c:showBubbleSize val="0"/>
        </c:dLbls>
        <c:gapWidth val="150"/>
        <c:axId val="280507336"/>
        <c:axId val="28050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280507336"/>
        <c:axId val="280507728"/>
      </c:lineChart>
      <c:dateAx>
        <c:axId val="280507336"/>
        <c:scaling>
          <c:orientation val="minMax"/>
        </c:scaling>
        <c:delete val="1"/>
        <c:axPos val="b"/>
        <c:numFmt formatCode="ge" sourceLinked="1"/>
        <c:majorTickMark val="none"/>
        <c:minorTickMark val="none"/>
        <c:tickLblPos val="none"/>
        <c:crossAx val="280507728"/>
        <c:crosses val="autoZero"/>
        <c:auto val="1"/>
        <c:lblOffset val="100"/>
        <c:baseTimeUnit val="years"/>
      </c:dateAx>
      <c:valAx>
        <c:axId val="28050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0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113.89</c:v>
                </c:pt>
                <c:pt idx="1">
                  <c:v>111.6</c:v>
                </c:pt>
                <c:pt idx="2">
                  <c:v>119.45</c:v>
                </c:pt>
                <c:pt idx="3">
                  <c:v>120.11</c:v>
                </c:pt>
                <c:pt idx="4">
                  <c:v>105.2</c:v>
                </c:pt>
              </c:numCache>
            </c:numRef>
          </c:val>
        </c:ser>
        <c:dLbls>
          <c:showLegendKey val="0"/>
          <c:showVal val="0"/>
          <c:showCatName val="0"/>
          <c:showSerName val="0"/>
          <c:showPercent val="0"/>
          <c:showBubbleSize val="0"/>
        </c:dLbls>
        <c:gapWidth val="150"/>
        <c:axId val="136822832"/>
        <c:axId val="13682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136822832"/>
        <c:axId val="136823224"/>
      </c:lineChart>
      <c:dateAx>
        <c:axId val="136822832"/>
        <c:scaling>
          <c:orientation val="minMax"/>
        </c:scaling>
        <c:delete val="1"/>
        <c:axPos val="b"/>
        <c:numFmt formatCode="ge" sourceLinked="1"/>
        <c:majorTickMark val="none"/>
        <c:minorTickMark val="none"/>
        <c:tickLblPos val="none"/>
        <c:crossAx val="136823224"/>
        <c:crosses val="autoZero"/>
        <c:auto val="1"/>
        <c:lblOffset val="100"/>
        <c:baseTimeUnit val="years"/>
      </c:dateAx>
      <c:valAx>
        <c:axId val="136823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682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46.62</c:v>
                </c:pt>
                <c:pt idx="1">
                  <c:v>47.99</c:v>
                </c:pt>
                <c:pt idx="2">
                  <c:v>50.21</c:v>
                </c:pt>
                <c:pt idx="3">
                  <c:v>50.03</c:v>
                </c:pt>
                <c:pt idx="4">
                  <c:v>45.74</c:v>
                </c:pt>
              </c:numCache>
            </c:numRef>
          </c:val>
        </c:ser>
        <c:dLbls>
          <c:showLegendKey val="0"/>
          <c:showVal val="0"/>
          <c:showCatName val="0"/>
          <c:showSerName val="0"/>
          <c:showPercent val="0"/>
          <c:showBubbleSize val="0"/>
        </c:dLbls>
        <c:gapWidth val="150"/>
        <c:axId val="289028680"/>
        <c:axId val="28902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289028680"/>
        <c:axId val="289029072"/>
      </c:lineChart>
      <c:dateAx>
        <c:axId val="289028680"/>
        <c:scaling>
          <c:orientation val="minMax"/>
        </c:scaling>
        <c:delete val="1"/>
        <c:axPos val="b"/>
        <c:numFmt formatCode="ge" sourceLinked="1"/>
        <c:majorTickMark val="none"/>
        <c:minorTickMark val="none"/>
        <c:tickLblPos val="none"/>
        <c:crossAx val="289029072"/>
        <c:crosses val="autoZero"/>
        <c:auto val="1"/>
        <c:lblOffset val="100"/>
        <c:baseTimeUnit val="years"/>
      </c:dateAx>
      <c:valAx>
        <c:axId val="28902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02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2.13</c:v>
                </c:pt>
                <c:pt idx="1">
                  <c:v>2.0499999999999998</c:v>
                </c:pt>
                <c:pt idx="2">
                  <c:v>2.0499999999999998</c:v>
                </c:pt>
                <c:pt idx="3">
                  <c:v>2.02</c:v>
                </c:pt>
                <c:pt idx="4">
                  <c:v>1.95</c:v>
                </c:pt>
              </c:numCache>
            </c:numRef>
          </c:val>
        </c:ser>
        <c:dLbls>
          <c:showLegendKey val="0"/>
          <c:showVal val="0"/>
          <c:showCatName val="0"/>
          <c:showSerName val="0"/>
          <c:showPercent val="0"/>
          <c:showBubbleSize val="0"/>
        </c:dLbls>
        <c:gapWidth val="150"/>
        <c:axId val="289030248"/>
        <c:axId val="28903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289030248"/>
        <c:axId val="289030640"/>
      </c:lineChart>
      <c:dateAx>
        <c:axId val="289030248"/>
        <c:scaling>
          <c:orientation val="minMax"/>
        </c:scaling>
        <c:delete val="1"/>
        <c:axPos val="b"/>
        <c:numFmt formatCode="ge" sourceLinked="1"/>
        <c:majorTickMark val="none"/>
        <c:minorTickMark val="none"/>
        <c:tickLblPos val="none"/>
        <c:crossAx val="289030640"/>
        <c:crosses val="autoZero"/>
        <c:auto val="1"/>
        <c:lblOffset val="100"/>
        <c:baseTimeUnit val="years"/>
      </c:dateAx>
      <c:valAx>
        <c:axId val="28903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03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031816"/>
        <c:axId val="28903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289031816"/>
        <c:axId val="289032208"/>
      </c:lineChart>
      <c:dateAx>
        <c:axId val="289031816"/>
        <c:scaling>
          <c:orientation val="minMax"/>
        </c:scaling>
        <c:delete val="1"/>
        <c:axPos val="b"/>
        <c:numFmt formatCode="ge" sourceLinked="1"/>
        <c:majorTickMark val="none"/>
        <c:minorTickMark val="none"/>
        <c:tickLblPos val="none"/>
        <c:crossAx val="289032208"/>
        <c:crosses val="autoZero"/>
        <c:auto val="1"/>
        <c:lblOffset val="100"/>
        <c:baseTimeUnit val="years"/>
      </c:dateAx>
      <c:valAx>
        <c:axId val="289032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03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1272.69</c:v>
                </c:pt>
                <c:pt idx="1">
                  <c:v>2704.61</c:v>
                </c:pt>
                <c:pt idx="2">
                  <c:v>3125.83</c:v>
                </c:pt>
                <c:pt idx="3">
                  <c:v>2034.78</c:v>
                </c:pt>
                <c:pt idx="4">
                  <c:v>678.78</c:v>
                </c:pt>
              </c:numCache>
            </c:numRef>
          </c:val>
        </c:ser>
        <c:dLbls>
          <c:showLegendKey val="0"/>
          <c:showVal val="0"/>
          <c:showCatName val="0"/>
          <c:showSerName val="0"/>
          <c:showPercent val="0"/>
          <c:showBubbleSize val="0"/>
        </c:dLbls>
        <c:gapWidth val="150"/>
        <c:axId val="289033384"/>
        <c:axId val="28903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289033384"/>
        <c:axId val="289033776"/>
      </c:lineChart>
      <c:dateAx>
        <c:axId val="289033384"/>
        <c:scaling>
          <c:orientation val="minMax"/>
        </c:scaling>
        <c:delete val="1"/>
        <c:axPos val="b"/>
        <c:numFmt formatCode="ge" sourceLinked="1"/>
        <c:majorTickMark val="none"/>
        <c:minorTickMark val="none"/>
        <c:tickLblPos val="none"/>
        <c:crossAx val="289033776"/>
        <c:crosses val="autoZero"/>
        <c:auto val="1"/>
        <c:lblOffset val="100"/>
        <c:baseTimeUnit val="years"/>
      </c:dateAx>
      <c:valAx>
        <c:axId val="28903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03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297.45999999999998</c:v>
                </c:pt>
                <c:pt idx="1">
                  <c:v>275.79000000000002</c:v>
                </c:pt>
                <c:pt idx="2">
                  <c:v>252.79</c:v>
                </c:pt>
                <c:pt idx="3">
                  <c:v>332.6</c:v>
                </c:pt>
                <c:pt idx="4">
                  <c:v>446.94</c:v>
                </c:pt>
              </c:numCache>
            </c:numRef>
          </c:val>
        </c:ser>
        <c:dLbls>
          <c:showLegendKey val="0"/>
          <c:showVal val="0"/>
          <c:showCatName val="0"/>
          <c:showSerName val="0"/>
          <c:showPercent val="0"/>
          <c:showBubbleSize val="0"/>
        </c:dLbls>
        <c:gapWidth val="150"/>
        <c:axId val="289034952"/>
        <c:axId val="28903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289034952"/>
        <c:axId val="289035344"/>
      </c:lineChart>
      <c:dateAx>
        <c:axId val="289034952"/>
        <c:scaling>
          <c:orientation val="minMax"/>
        </c:scaling>
        <c:delete val="1"/>
        <c:axPos val="b"/>
        <c:numFmt formatCode="ge" sourceLinked="1"/>
        <c:majorTickMark val="none"/>
        <c:minorTickMark val="none"/>
        <c:tickLblPos val="none"/>
        <c:crossAx val="289035344"/>
        <c:crosses val="autoZero"/>
        <c:auto val="1"/>
        <c:lblOffset val="100"/>
        <c:baseTimeUnit val="years"/>
      </c:dateAx>
      <c:valAx>
        <c:axId val="28903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03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109.21</c:v>
                </c:pt>
                <c:pt idx="1">
                  <c:v>108.38</c:v>
                </c:pt>
                <c:pt idx="2">
                  <c:v>115.57</c:v>
                </c:pt>
                <c:pt idx="3">
                  <c:v>115.29</c:v>
                </c:pt>
                <c:pt idx="4">
                  <c:v>103.43</c:v>
                </c:pt>
              </c:numCache>
            </c:numRef>
          </c:val>
        </c:ser>
        <c:dLbls>
          <c:showLegendKey val="0"/>
          <c:showVal val="0"/>
          <c:showCatName val="0"/>
          <c:showSerName val="0"/>
          <c:showPercent val="0"/>
          <c:showBubbleSize val="0"/>
        </c:dLbls>
        <c:gapWidth val="150"/>
        <c:axId val="280502632"/>
        <c:axId val="28050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280502632"/>
        <c:axId val="280503024"/>
      </c:lineChart>
      <c:dateAx>
        <c:axId val="280502632"/>
        <c:scaling>
          <c:orientation val="minMax"/>
        </c:scaling>
        <c:delete val="1"/>
        <c:axPos val="b"/>
        <c:numFmt formatCode="ge" sourceLinked="1"/>
        <c:majorTickMark val="none"/>
        <c:minorTickMark val="none"/>
        <c:tickLblPos val="none"/>
        <c:crossAx val="280503024"/>
        <c:crosses val="autoZero"/>
        <c:auto val="1"/>
        <c:lblOffset val="100"/>
        <c:baseTimeUnit val="years"/>
      </c:dateAx>
      <c:valAx>
        <c:axId val="28050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0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113.63</c:v>
                </c:pt>
                <c:pt idx="1">
                  <c:v>114.38</c:v>
                </c:pt>
                <c:pt idx="2">
                  <c:v>107.89</c:v>
                </c:pt>
                <c:pt idx="3">
                  <c:v>108.59</c:v>
                </c:pt>
                <c:pt idx="4">
                  <c:v>120.94</c:v>
                </c:pt>
              </c:numCache>
            </c:numRef>
          </c:val>
        </c:ser>
        <c:dLbls>
          <c:showLegendKey val="0"/>
          <c:showVal val="0"/>
          <c:showCatName val="0"/>
          <c:showSerName val="0"/>
          <c:showPercent val="0"/>
          <c:showBubbleSize val="0"/>
        </c:dLbls>
        <c:gapWidth val="150"/>
        <c:axId val="280504200"/>
        <c:axId val="28050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280504200"/>
        <c:axId val="280504592"/>
      </c:lineChart>
      <c:dateAx>
        <c:axId val="280504200"/>
        <c:scaling>
          <c:orientation val="minMax"/>
        </c:scaling>
        <c:delete val="1"/>
        <c:axPos val="b"/>
        <c:numFmt formatCode="ge" sourceLinked="1"/>
        <c:majorTickMark val="none"/>
        <c:minorTickMark val="none"/>
        <c:tickLblPos val="none"/>
        <c:crossAx val="280504592"/>
        <c:crosses val="autoZero"/>
        <c:auto val="1"/>
        <c:lblOffset val="100"/>
        <c:baseTimeUnit val="years"/>
      </c:dateAx>
      <c:valAx>
        <c:axId val="28050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50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W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甘楽町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13691</v>
      </c>
      <c r="AJ8" s="75"/>
      <c r="AK8" s="75"/>
      <c r="AL8" s="75"/>
      <c r="AM8" s="75"/>
      <c r="AN8" s="75"/>
      <c r="AO8" s="75"/>
      <c r="AP8" s="76"/>
      <c r="AQ8" s="57">
        <f>データ!R6</f>
        <v>58.61</v>
      </c>
      <c r="AR8" s="57"/>
      <c r="AS8" s="57"/>
      <c r="AT8" s="57"/>
      <c r="AU8" s="57"/>
      <c r="AV8" s="57"/>
      <c r="AW8" s="57"/>
      <c r="AX8" s="57"/>
      <c r="AY8" s="57">
        <f>データ!S6</f>
        <v>233.59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69.14</v>
      </c>
      <c r="K10" s="57"/>
      <c r="L10" s="57"/>
      <c r="M10" s="57"/>
      <c r="N10" s="57"/>
      <c r="O10" s="57"/>
      <c r="P10" s="57"/>
      <c r="Q10" s="57"/>
      <c r="R10" s="57">
        <f>データ!O6</f>
        <v>98.58</v>
      </c>
      <c r="S10" s="57"/>
      <c r="T10" s="57"/>
      <c r="U10" s="57"/>
      <c r="V10" s="57"/>
      <c r="W10" s="57"/>
      <c r="X10" s="57"/>
      <c r="Y10" s="57"/>
      <c r="Z10" s="65">
        <f>データ!P6</f>
        <v>2246</v>
      </c>
      <c r="AA10" s="65"/>
      <c r="AB10" s="65"/>
      <c r="AC10" s="65"/>
      <c r="AD10" s="65"/>
      <c r="AE10" s="65"/>
      <c r="AF10" s="65"/>
      <c r="AG10" s="65"/>
      <c r="AH10" s="2"/>
      <c r="AI10" s="65">
        <f>データ!T6</f>
        <v>13410</v>
      </c>
      <c r="AJ10" s="65"/>
      <c r="AK10" s="65"/>
      <c r="AL10" s="65"/>
      <c r="AM10" s="65"/>
      <c r="AN10" s="65"/>
      <c r="AO10" s="65"/>
      <c r="AP10" s="65"/>
      <c r="AQ10" s="57">
        <f>データ!U6</f>
        <v>21.4</v>
      </c>
      <c r="AR10" s="57"/>
      <c r="AS10" s="57"/>
      <c r="AT10" s="57"/>
      <c r="AU10" s="57"/>
      <c r="AV10" s="57"/>
      <c r="AW10" s="57"/>
      <c r="AX10" s="57"/>
      <c r="AY10" s="57">
        <f>データ!V6</f>
        <v>626.64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103845</v>
      </c>
      <c r="D6" s="31">
        <f t="shared" si="3"/>
        <v>46</v>
      </c>
      <c r="E6" s="31">
        <f t="shared" si="3"/>
        <v>1</v>
      </c>
      <c r="F6" s="31">
        <f t="shared" si="3"/>
        <v>0</v>
      </c>
      <c r="G6" s="31">
        <f t="shared" si="3"/>
        <v>1</v>
      </c>
      <c r="H6" s="31" t="str">
        <f t="shared" si="3"/>
        <v>群馬県　甘楽町</v>
      </c>
      <c r="I6" s="31" t="str">
        <f t="shared" si="3"/>
        <v>法適用</v>
      </c>
      <c r="J6" s="31" t="str">
        <f t="shared" si="3"/>
        <v>水道事業</v>
      </c>
      <c r="K6" s="31" t="str">
        <f t="shared" si="3"/>
        <v>末端給水事業</v>
      </c>
      <c r="L6" s="31" t="str">
        <f t="shared" si="3"/>
        <v>A7</v>
      </c>
      <c r="M6" s="32" t="str">
        <f t="shared" si="3"/>
        <v>-</v>
      </c>
      <c r="N6" s="32">
        <f t="shared" si="3"/>
        <v>69.14</v>
      </c>
      <c r="O6" s="32">
        <f t="shared" si="3"/>
        <v>98.58</v>
      </c>
      <c r="P6" s="32">
        <f t="shared" si="3"/>
        <v>2246</v>
      </c>
      <c r="Q6" s="32">
        <f t="shared" si="3"/>
        <v>13691</v>
      </c>
      <c r="R6" s="32">
        <f t="shared" si="3"/>
        <v>58.61</v>
      </c>
      <c r="S6" s="32">
        <f t="shared" si="3"/>
        <v>233.59</v>
      </c>
      <c r="T6" s="32">
        <f t="shared" si="3"/>
        <v>13410</v>
      </c>
      <c r="U6" s="32">
        <f t="shared" si="3"/>
        <v>21.4</v>
      </c>
      <c r="V6" s="32">
        <f t="shared" si="3"/>
        <v>626.64</v>
      </c>
      <c r="W6" s="33">
        <f>IF(W7="",NA(),W7)</f>
        <v>113.89</v>
      </c>
      <c r="X6" s="33">
        <f t="shared" ref="X6:AF6" si="4">IF(X7="",NA(),X7)</f>
        <v>111.6</v>
      </c>
      <c r="Y6" s="33">
        <f t="shared" si="4"/>
        <v>119.45</v>
      </c>
      <c r="Z6" s="33">
        <f t="shared" si="4"/>
        <v>120.11</v>
      </c>
      <c r="AA6" s="33">
        <f t="shared" si="4"/>
        <v>105.2</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1272.69</v>
      </c>
      <c r="AT6" s="33">
        <f t="shared" ref="AT6:BB6" si="6">IF(AT7="",NA(),AT7)</f>
        <v>2704.61</v>
      </c>
      <c r="AU6" s="33">
        <f t="shared" si="6"/>
        <v>3125.83</v>
      </c>
      <c r="AV6" s="33">
        <f t="shared" si="6"/>
        <v>2034.78</v>
      </c>
      <c r="AW6" s="33">
        <f t="shared" si="6"/>
        <v>678.78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297.45999999999998</v>
      </c>
      <c r="BE6" s="33">
        <f t="shared" ref="BE6:BM6" si="7">IF(BE7="",NA(),BE7)</f>
        <v>275.79000000000002</v>
      </c>
      <c r="BF6" s="33">
        <f t="shared" si="7"/>
        <v>252.79</v>
      </c>
      <c r="BG6" s="33">
        <f t="shared" si="7"/>
        <v>332.6</v>
      </c>
      <c r="BH6" s="33">
        <f t="shared" si="7"/>
        <v>446.94</v>
      </c>
      <c r="BI6" s="33">
        <f t="shared" si="7"/>
        <v>462.52</v>
      </c>
      <c r="BJ6" s="33">
        <f t="shared" si="7"/>
        <v>474.06</v>
      </c>
      <c r="BK6" s="33">
        <f t="shared" si="7"/>
        <v>458</v>
      </c>
      <c r="BL6" s="33">
        <f t="shared" si="7"/>
        <v>443.13</v>
      </c>
      <c r="BM6" s="33">
        <f t="shared" si="7"/>
        <v>442.54</v>
      </c>
      <c r="BN6" s="32" t="str">
        <f>IF(BN7="","",IF(BN7="-","【-】","【"&amp;SUBSTITUTE(TEXT(BN7,"#,##0.00"),"-","△")&amp;"】"))</f>
        <v>【283.72】</v>
      </c>
      <c r="BO6" s="33">
        <f>IF(BO7="",NA(),BO7)</f>
        <v>109.21</v>
      </c>
      <c r="BP6" s="33">
        <f t="shared" ref="BP6:BX6" si="8">IF(BP7="",NA(),BP7)</f>
        <v>108.38</v>
      </c>
      <c r="BQ6" s="33">
        <f t="shared" si="8"/>
        <v>115.57</v>
      </c>
      <c r="BR6" s="33">
        <f t="shared" si="8"/>
        <v>115.29</v>
      </c>
      <c r="BS6" s="33">
        <f t="shared" si="8"/>
        <v>103.43</v>
      </c>
      <c r="BT6" s="33">
        <f t="shared" si="8"/>
        <v>99.71</v>
      </c>
      <c r="BU6" s="33">
        <f t="shared" si="8"/>
        <v>96.62</v>
      </c>
      <c r="BV6" s="33">
        <f t="shared" si="8"/>
        <v>96.27</v>
      </c>
      <c r="BW6" s="33">
        <f t="shared" si="8"/>
        <v>95.4</v>
      </c>
      <c r="BX6" s="33">
        <f t="shared" si="8"/>
        <v>98.6</v>
      </c>
      <c r="BY6" s="32" t="str">
        <f>IF(BY7="","",IF(BY7="-","【-】","【"&amp;SUBSTITUTE(TEXT(BY7,"#,##0.00"),"-","△")&amp;"】"))</f>
        <v>【104.60】</v>
      </c>
      <c r="BZ6" s="33">
        <f>IF(BZ7="",NA(),BZ7)</f>
        <v>113.63</v>
      </c>
      <c r="CA6" s="33">
        <f t="shared" ref="CA6:CI6" si="9">IF(CA7="",NA(),CA7)</f>
        <v>114.38</v>
      </c>
      <c r="CB6" s="33">
        <f t="shared" si="9"/>
        <v>107.89</v>
      </c>
      <c r="CC6" s="33">
        <f t="shared" si="9"/>
        <v>108.59</v>
      </c>
      <c r="CD6" s="33">
        <f t="shared" si="9"/>
        <v>120.94</v>
      </c>
      <c r="CE6" s="33">
        <f t="shared" si="9"/>
        <v>176.84</v>
      </c>
      <c r="CF6" s="33">
        <f t="shared" si="9"/>
        <v>184.53</v>
      </c>
      <c r="CG6" s="33">
        <f t="shared" si="9"/>
        <v>186.94</v>
      </c>
      <c r="CH6" s="33">
        <f t="shared" si="9"/>
        <v>186.15</v>
      </c>
      <c r="CI6" s="33">
        <f t="shared" si="9"/>
        <v>181.67</v>
      </c>
      <c r="CJ6" s="32" t="str">
        <f>IF(CJ7="","",IF(CJ7="-","【-】","【"&amp;SUBSTITUTE(TEXT(CJ7,"#,##0.00"),"-","△")&amp;"】"))</f>
        <v>【164.21】</v>
      </c>
      <c r="CK6" s="33">
        <f>IF(CK7="",NA(),CK7)</f>
        <v>77.36</v>
      </c>
      <c r="CL6" s="33">
        <f t="shared" ref="CL6:CT6" si="10">IF(CL7="",NA(),CL7)</f>
        <v>79.05</v>
      </c>
      <c r="CM6" s="33">
        <f t="shared" si="10"/>
        <v>80.27</v>
      </c>
      <c r="CN6" s="33">
        <f t="shared" si="10"/>
        <v>81.96</v>
      </c>
      <c r="CO6" s="33">
        <f t="shared" si="10"/>
        <v>75.78</v>
      </c>
      <c r="CP6" s="33">
        <f t="shared" si="10"/>
        <v>53.5</v>
      </c>
      <c r="CQ6" s="33">
        <f t="shared" si="10"/>
        <v>52.9</v>
      </c>
      <c r="CR6" s="33">
        <f t="shared" si="10"/>
        <v>54.51</v>
      </c>
      <c r="CS6" s="33">
        <f t="shared" si="10"/>
        <v>54.47</v>
      </c>
      <c r="CT6" s="33">
        <f t="shared" si="10"/>
        <v>53.61</v>
      </c>
      <c r="CU6" s="32" t="str">
        <f>IF(CU7="","",IF(CU7="-","【-】","【"&amp;SUBSTITUTE(TEXT(CU7,"#,##0.00"),"-","△")&amp;"】"))</f>
        <v>【59.80】</v>
      </c>
      <c r="CV6" s="33">
        <f>IF(CV7="",NA(),CV7)</f>
        <v>80.290000000000006</v>
      </c>
      <c r="CW6" s="33">
        <f t="shared" ref="CW6:DE6" si="11">IF(CW7="",NA(),CW7)</f>
        <v>78.39</v>
      </c>
      <c r="CX6" s="33">
        <f t="shared" si="11"/>
        <v>78.37</v>
      </c>
      <c r="CY6" s="33">
        <f t="shared" si="11"/>
        <v>78.37</v>
      </c>
      <c r="CZ6" s="33">
        <f t="shared" si="11"/>
        <v>82.01</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46.62</v>
      </c>
      <c r="DH6" s="33">
        <f t="shared" ref="DH6:DP6" si="12">IF(DH7="",NA(),DH7)</f>
        <v>47.99</v>
      </c>
      <c r="DI6" s="33">
        <f t="shared" si="12"/>
        <v>50.21</v>
      </c>
      <c r="DJ6" s="33">
        <f t="shared" si="12"/>
        <v>50.03</v>
      </c>
      <c r="DK6" s="33">
        <f t="shared" si="12"/>
        <v>45.74</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2.13</v>
      </c>
      <c r="DS6" s="33">
        <f t="shared" ref="DS6:EA6" si="13">IF(DS7="",NA(),DS7)</f>
        <v>2.0499999999999998</v>
      </c>
      <c r="DT6" s="33">
        <f t="shared" si="13"/>
        <v>2.0499999999999998</v>
      </c>
      <c r="DU6" s="33">
        <f t="shared" si="13"/>
        <v>2.02</v>
      </c>
      <c r="DV6" s="33">
        <f t="shared" si="13"/>
        <v>1.95</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1.44</v>
      </c>
      <c r="ED6" s="32">
        <f t="shared" ref="ED6:EL6" si="14">IF(ED7="",NA(),ED7)</f>
        <v>0</v>
      </c>
      <c r="EE6" s="32">
        <f t="shared" si="14"/>
        <v>0</v>
      </c>
      <c r="EF6" s="33">
        <f t="shared" si="14"/>
        <v>1.73</v>
      </c>
      <c r="EG6" s="33">
        <f t="shared" si="14"/>
        <v>3.26</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103845</v>
      </c>
      <c r="D7" s="35">
        <v>46</v>
      </c>
      <c r="E7" s="35">
        <v>1</v>
      </c>
      <c r="F7" s="35">
        <v>0</v>
      </c>
      <c r="G7" s="35">
        <v>1</v>
      </c>
      <c r="H7" s="35" t="s">
        <v>93</v>
      </c>
      <c r="I7" s="35" t="s">
        <v>94</v>
      </c>
      <c r="J7" s="35" t="s">
        <v>95</v>
      </c>
      <c r="K7" s="35" t="s">
        <v>96</v>
      </c>
      <c r="L7" s="35" t="s">
        <v>97</v>
      </c>
      <c r="M7" s="36" t="s">
        <v>98</v>
      </c>
      <c r="N7" s="36">
        <v>69.14</v>
      </c>
      <c r="O7" s="36">
        <v>98.58</v>
      </c>
      <c r="P7" s="36">
        <v>2246</v>
      </c>
      <c r="Q7" s="36">
        <v>13691</v>
      </c>
      <c r="R7" s="36">
        <v>58.61</v>
      </c>
      <c r="S7" s="36">
        <v>233.59</v>
      </c>
      <c r="T7" s="36">
        <v>13410</v>
      </c>
      <c r="U7" s="36">
        <v>21.4</v>
      </c>
      <c r="V7" s="36">
        <v>626.64</v>
      </c>
      <c r="W7" s="36">
        <v>113.89</v>
      </c>
      <c r="X7" s="36">
        <v>111.6</v>
      </c>
      <c r="Y7" s="36">
        <v>119.45</v>
      </c>
      <c r="Z7" s="36">
        <v>120.11</v>
      </c>
      <c r="AA7" s="36">
        <v>105.2</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1272.69</v>
      </c>
      <c r="AT7" s="36">
        <v>2704.61</v>
      </c>
      <c r="AU7" s="36">
        <v>3125.83</v>
      </c>
      <c r="AV7" s="36">
        <v>2034.78</v>
      </c>
      <c r="AW7" s="36">
        <v>678.78</v>
      </c>
      <c r="AX7" s="36">
        <v>1149.75</v>
      </c>
      <c r="AY7" s="36">
        <v>1128.25</v>
      </c>
      <c r="AZ7" s="36">
        <v>1159.4100000000001</v>
      </c>
      <c r="BA7" s="36">
        <v>1081.23</v>
      </c>
      <c r="BB7" s="36">
        <v>406.37</v>
      </c>
      <c r="BC7" s="36">
        <v>264.16000000000003</v>
      </c>
      <c r="BD7" s="36">
        <v>297.45999999999998</v>
      </c>
      <c r="BE7" s="36">
        <v>275.79000000000002</v>
      </c>
      <c r="BF7" s="36">
        <v>252.79</v>
      </c>
      <c r="BG7" s="36">
        <v>332.6</v>
      </c>
      <c r="BH7" s="36">
        <v>446.94</v>
      </c>
      <c r="BI7" s="36">
        <v>462.52</v>
      </c>
      <c r="BJ7" s="36">
        <v>474.06</v>
      </c>
      <c r="BK7" s="36">
        <v>458</v>
      </c>
      <c r="BL7" s="36">
        <v>443.13</v>
      </c>
      <c r="BM7" s="36">
        <v>442.54</v>
      </c>
      <c r="BN7" s="36">
        <v>283.72000000000003</v>
      </c>
      <c r="BO7" s="36">
        <v>109.21</v>
      </c>
      <c r="BP7" s="36">
        <v>108.38</v>
      </c>
      <c r="BQ7" s="36">
        <v>115.57</v>
      </c>
      <c r="BR7" s="36">
        <v>115.29</v>
      </c>
      <c r="BS7" s="36">
        <v>103.43</v>
      </c>
      <c r="BT7" s="36">
        <v>99.71</v>
      </c>
      <c r="BU7" s="36">
        <v>96.62</v>
      </c>
      <c r="BV7" s="36">
        <v>96.27</v>
      </c>
      <c r="BW7" s="36">
        <v>95.4</v>
      </c>
      <c r="BX7" s="36">
        <v>98.6</v>
      </c>
      <c r="BY7" s="36">
        <v>104.6</v>
      </c>
      <c r="BZ7" s="36">
        <v>113.63</v>
      </c>
      <c r="CA7" s="36">
        <v>114.38</v>
      </c>
      <c r="CB7" s="36">
        <v>107.89</v>
      </c>
      <c r="CC7" s="36">
        <v>108.59</v>
      </c>
      <c r="CD7" s="36">
        <v>120.94</v>
      </c>
      <c r="CE7" s="36">
        <v>176.84</v>
      </c>
      <c r="CF7" s="36">
        <v>184.53</v>
      </c>
      <c r="CG7" s="36">
        <v>186.94</v>
      </c>
      <c r="CH7" s="36">
        <v>186.15</v>
      </c>
      <c r="CI7" s="36">
        <v>181.67</v>
      </c>
      <c r="CJ7" s="36">
        <v>164.21</v>
      </c>
      <c r="CK7" s="36">
        <v>77.36</v>
      </c>
      <c r="CL7" s="36">
        <v>79.05</v>
      </c>
      <c r="CM7" s="36">
        <v>80.27</v>
      </c>
      <c r="CN7" s="36">
        <v>81.96</v>
      </c>
      <c r="CO7" s="36">
        <v>75.78</v>
      </c>
      <c r="CP7" s="36">
        <v>53.5</v>
      </c>
      <c r="CQ7" s="36">
        <v>52.9</v>
      </c>
      <c r="CR7" s="36">
        <v>54.51</v>
      </c>
      <c r="CS7" s="36">
        <v>54.47</v>
      </c>
      <c r="CT7" s="36">
        <v>53.61</v>
      </c>
      <c r="CU7" s="36">
        <v>59.8</v>
      </c>
      <c r="CV7" s="36">
        <v>80.290000000000006</v>
      </c>
      <c r="CW7" s="36">
        <v>78.39</v>
      </c>
      <c r="CX7" s="36">
        <v>78.37</v>
      </c>
      <c r="CY7" s="36">
        <v>78.37</v>
      </c>
      <c r="CZ7" s="36">
        <v>82.01</v>
      </c>
      <c r="DA7" s="36">
        <v>82.8</v>
      </c>
      <c r="DB7" s="36">
        <v>81.63</v>
      </c>
      <c r="DC7" s="36">
        <v>81.790000000000006</v>
      </c>
      <c r="DD7" s="36">
        <v>81.459999999999994</v>
      </c>
      <c r="DE7" s="36">
        <v>81.31</v>
      </c>
      <c r="DF7" s="36">
        <v>89.78</v>
      </c>
      <c r="DG7" s="36">
        <v>46.62</v>
      </c>
      <c r="DH7" s="36">
        <v>47.99</v>
      </c>
      <c r="DI7" s="36">
        <v>50.21</v>
      </c>
      <c r="DJ7" s="36">
        <v>50.03</v>
      </c>
      <c r="DK7" s="36">
        <v>45.74</v>
      </c>
      <c r="DL7" s="36">
        <v>35.71</v>
      </c>
      <c r="DM7" s="36">
        <v>37.25</v>
      </c>
      <c r="DN7" s="36">
        <v>37.799999999999997</v>
      </c>
      <c r="DO7" s="36">
        <v>38.520000000000003</v>
      </c>
      <c r="DP7" s="36">
        <v>46.67</v>
      </c>
      <c r="DQ7" s="36">
        <v>46.31</v>
      </c>
      <c r="DR7" s="36">
        <v>2.13</v>
      </c>
      <c r="DS7" s="36">
        <v>2.0499999999999998</v>
      </c>
      <c r="DT7" s="36">
        <v>2.0499999999999998</v>
      </c>
      <c r="DU7" s="36">
        <v>2.02</v>
      </c>
      <c r="DV7" s="36">
        <v>1.95</v>
      </c>
      <c r="DW7" s="36">
        <v>6.62</v>
      </c>
      <c r="DX7" s="36">
        <v>7.9</v>
      </c>
      <c r="DY7" s="36">
        <v>8.2200000000000006</v>
      </c>
      <c r="DZ7" s="36">
        <v>9.43</v>
      </c>
      <c r="EA7" s="36">
        <v>10.029999999999999</v>
      </c>
      <c r="EB7" s="36">
        <v>12.42</v>
      </c>
      <c r="EC7" s="36">
        <v>1.44</v>
      </c>
      <c r="ED7" s="36">
        <v>0</v>
      </c>
      <c r="EE7" s="36">
        <v>0</v>
      </c>
      <c r="EF7" s="36">
        <v>1.73</v>
      </c>
      <c r="EG7" s="36">
        <v>3.26</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2016-02-03T07:16:42Z</dcterms:created>
  <dcterms:modified xsi:type="dcterms:W3CDTF">2016-02-23T22:59:32Z</dcterms:modified>
  <cp:category/>
</cp:coreProperties>
</file>