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17 下仁田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<sst xmlns="http://schemas.openxmlformats.org/spreadsheetml/2006/main" count="217" uniqueCount="107">
  <si>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</si>
  <si>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</si>
  <si>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</si>
  <si>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</si>
  <si>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</si>
  <si>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</si>
  <si>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</si>
  <si>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</si>
  <si>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</si>
  <si>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</si>
  <si>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</si>
  <si>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</si>
  <si>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</si>
  <si>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</si>
  <si>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</si>
  <si>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</si>
  <si>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</si>
  <si>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</si>
  <si>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</si>
  <si>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</si>
  <si>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</si>
  <si>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</si>
  <si>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</si>
  <si>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</si>
  <si>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</si>
  <si>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</si>
  <si>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</si>
  <si>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</si>
  <si>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</si>
  <si>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</si>
  <si>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</si>
  <si>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</si>
  <si>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</si>
  <si>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</si>
  <si>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</si>
  <si>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</si>
  <si>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</si>
  <si>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</si>
  <si>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</si>
  <si>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</si>
  <si>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</si>
  <si>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</si>
  <si>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</si>
  <si>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</si>
  <si>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</si>
  <si>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</si>
  <si>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</si>
  <si>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</si>
  <si>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</si>
  <si>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</si>
  <si>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</si>
  <si>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</si>
  <si>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</si>
  <si>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</si>
  <si>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</si>
  <si>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</si>
  <si>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</si>
  <si>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</si>
  <si>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</si>
  <si>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</si>
  <si>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</si>
  <si>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</si>
  <si>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</si>
  <si>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</si>
  <si>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</si>
  <si>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</si>
  <si>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</si>
  <si>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</si>
  <si>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</si>
  <si>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</si>
  <si>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</si>
  <si>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</si>
  <si>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</si>
  <si>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</si>
  <si>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</si>
  <si>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</si>
  <si>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</si>
  <si>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</si>
  <si>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</si>
  <si>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</si>
  <si>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</si>
  <si>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</si>
  <si>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</si>
  <si>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</si>
  <si>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</si>
  <si>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</si>
  <si>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</si>
  <si>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</si>
  <si>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</si>
  <si>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</si>
  <si>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</si>
  <si>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</si>
  <si>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</si>
  <si>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下仁田町</t>
  </si>
  <si>
    <t>法適用</t>
  </si>
  <si>
    <t>水道事業</t>
  </si>
  <si>
    <t>末端給水事業</t>
  </si>
  <si>
    <t>A9</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</si>
  <si>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</si>
  <si>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</si>
  <si>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</si>
  <si>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</si>
  <si>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</si>
  <si>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</si>
  <si>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
①経常収支比率：経年で見ると類似団体と同様の変動をしているが、ほぼ常に類似団体平均値を下回っている。黒字ではあるが、人口減少等を想定した改善が必要である。
②累積欠損金比率：累積欠損金は発生していないため、今後もこれを維持する必要がある。
③流動比率：緩やかな下降からH25にやや上昇したが、会計制度の見直しに伴いH26は大きく下降し類似団体平均値を下回った。
④企業債残高対給水収益比率：企業債の償還に伴い緩やかに下降しているが、常に類似団体平均値の2倍近いままである。
⑤料金回収率：年度により変動するがH26は類似団体平均値を上回っている。ただし、全国平均値は下回っており100％を超える年度はない。
⑥給水原価：H25以外は常に類似団体平均値を上回っている。
⑦施設利用率：常に能力の50％以下で稼働しているが、H25以降は類似団体平均値を上回っている。
⑧有収率：常に類次団体平均値を下回っており、H23以降は下降している。
(2)
①に見るように経営は黒字であるが、④給水収益に対する企業債残高は大きく③支払い能力の維持が必須である。⑧については段階的に本管の布設替を行っているが、上記の理由からも大幅な向上は困難である。⑤の向上については、⑥給水原価を抑えた上で、料金制度自体の見直しが必要と考えられる。
なお、平成27年度に簡易水道事業と統合したため、これまでの数値とH27以降の数値の比較の際は注意が必要になる。</t>
    <rPh sb="5" eb="7">
      <t>ケイツネ</t>
    </rPh>
    <rPh sb="7" eb="9">
      <t>シュウシ</t>
    </rPh>
    <rPh sb="9" eb="11">
      <t>ヒリツ</t>
    </rPh>
    <rPh sb="62" eb="64">
      <t>ジンコウ</t>
    </rPh>
    <rPh sb="64" eb="66">
      <t>ゲンショウ</t>
    </rPh>
    <rPh sb="66" eb="67">
      <t>トウ</t>
    </rPh>
    <rPh sb="68" eb="70">
      <t>ソウテイ</t>
    </rPh>
    <rPh sb="83" eb="85">
      <t>ルイセキ</t>
    </rPh>
    <rPh sb="85" eb="88">
      <t>ケッソンキン</t>
    </rPh>
    <rPh sb="88" eb="90">
      <t>ヒリツ</t>
    </rPh>
    <rPh sb="91" eb="93">
      <t>ルイセキ</t>
    </rPh>
    <rPh sb="93" eb="96">
      <t>ケッソンキン</t>
    </rPh>
    <rPh sb="97" eb="99">
      <t>ハッセイ</t>
    </rPh>
    <rPh sb="107" eb="109">
      <t>コンゴ</t>
    </rPh>
    <rPh sb="113" eb="115">
      <t>イジ</t>
    </rPh>
    <rPh sb="117" eb="119">
      <t>ヒツヨウ</t>
    </rPh>
    <rPh sb="125" eb="127">
      <t>リュウドウ</t>
    </rPh>
    <rPh sb="127" eb="129">
      <t>ヒリツ</t>
    </rPh>
    <rPh sb="130" eb="131">
      <t>ユル</t>
    </rPh>
    <rPh sb="134" eb="136">
      <t>カコウ</t>
    </rPh>
    <rPh sb="144" eb="146">
      <t>ジョウショウ</t>
    </rPh>
    <rPh sb="150" eb="152">
      <t>カイケイ</t>
    </rPh>
    <rPh sb="152" eb="154">
      <t>セイド</t>
    </rPh>
    <rPh sb="155" eb="157">
      <t>ミナオ</t>
    </rPh>
    <rPh sb="159" eb="160">
      <t>トモナ</t>
    </rPh>
    <rPh sb="165" eb="166">
      <t>オオ</t>
    </rPh>
    <rPh sb="168" eb="170">
      <t>カコウ</t>
    </rPh>
    <rPh sb="171" eb="173">
      <t>ルイジ</t>
    </rPh>
    <rPh sb="173" eb="175">
      <t>ダンタイ</t>
    </rPh>
    <rPh sb="175" eb="178">
      <t>ヘイキンチ</t>
    </rPh>
    <rPh sb="179" eb="181">
      <t>シタマワ</t>
    </rPh>
    <rPh sb="186" eb="188">
      <t>キギョウ</t>
    </rPh>
    <rPh sb="188" eb="189">
      <t>サイ</t>
    </rPh>
    <rPh sb="189" eb="191">
      <t>ザンダカ</t>
    </rPh>
    <rPh sb="191" eb="192">
      <t>タイ</t>
    </rPh>
    <rPh sb="192" eb="194">
      <t>キュウスイ</t>
    </rPh>
    <rPh sb="194" eb="196">
      <t>シュウエキ</t>
    </rPh>
    <rPh sb="196" eb="198">
      <t>ヒリツ</t>
    </rPh>
    <rPh sb="199" eb="201">
      <t>キギョウ</t>
    </rPh>
    <rPh sb="201" eb="202">
      <t>サイ</t>
    </rPh>
    <rPh sb="203" eb="205">
      <t>ショウカン</t>
    </rPh>
    <rPh sb="206" eb="207">
      <t>トモナ</t>
    </rPh>
    <rPh sb="208" eb="209">
      <t>ユル</t>
    </rPh>
    <rPh sb="212" eb="214">
      <t>カコウ</t>
    </rPh>
    <rPh sb="220" eb="221">
      <t>ツネ</t>
    </rPh>
    <rPh sb="222" eb="224">
      <t>ルイジ</t>
    </rPh>
    <rPh sb="224" eb="226">
      <t>ダンタイ</t>
    </rPh>
    <rPh sb="226" eb="229">
      <t>ヘイキンチ</t>
    </rPh>
    <rPh sb="231" eb="232">
      <t>バイ</t>
    </rPh>
    <rPh sb="232" eb="233">
      <t>チカ</t>
    </rPh>
    <rPh sb="242" eb="244">
      <t>リョウキン</t>
    </rPh>
    <rPh sb="244" eb="246">
      <t>カイシュウ</t>
    </rPh>
    <rPh sb="246" eb="247">
      <t>リツ</t>
    </rPh>
    <rPh sb="248" eb="250">
      <t>ネンド</t>
    </rPh>
    <rPh sb="253" eb="255">
      <t>ヘンドウ</t>
    </rPh>
    <rPh sb="262" eb="264">
      <t>ルイジ</t>
    </rPh>
    <rPh sb="264" eb="266">
      <t>ダンタイ</t>
    </rPh>
    <rPh sb="266" eb="269">
      <t>ヘイキンチ</t>
    </rPh>
    <rPh sb="270" eb="272">
      <t>ウワマワ</t>
    </rPh>
    <rPh sb="281" eb="283">
      <t>ゼンコク</t>
    </rPh>
    <rPh sb="283" eb="286">
      <t>ヘイキンチ</t>
    </rPh>
    <rPh sb="287" eb="289">
      <t>シタマワ</t>
    </rPh>
    <rPh sb="298" eb="299">
      <t>コ</t>
    </rPh>
    <rPh sb="301" eb="302">
      <t>ネン</t>
    </rPh>
    <rPh sb="302" eb="303">
      <t>ド</t>
    </rPh>
    <rPh sb="309" eb="311">
      <t>キュウスイ</t>
    </rPh>
    <rPh sb="311" eb="313">
      <t>ゲンカ</t>
    </rPh>
    <rPh sb="317" eb="319">
      <t>イガイ</t>
    </rPh>
    <rPh sb="320" eb="321">
      <t>ツネ</t>
    </rPh>
    <rPh sb="322" eb="324">
      <t>ルイジ</t>
    </rPh>
    <rPh sb="324" eb="326">
      <t>ダンタイ</t>
    </rPh>
    <rPh sb="326" eb="329">
      <t>ヘイキンチ</t>
    </rPh>
    <rPh sb="330" eb="332">
      <t>ウワマワ</t>
    </rPh>
    <rPh sb="339" eb="341">
      <t>シセツ</t>
    </rPh>
    <rPh sb="341" eb="344">
      <t>リヨウリツ</t>
    </rPh>
    <rPh sb="345" eb="346">
      <t>ツネ</t>
    </rPh>
    <rPh sb="347" eb="349">
      <t>ノウリョク</t>
    </rPh>
    <rPh sb="353" eb="355">
      <t>イカ</t>
    </rPh>
    <rPh sb="356" eb="358">
      <t>カドウ</t>
    </rPh>
    <rPh sb="367" eb="369">
      <t>イコウ</t>
    </rPh>
    <rPh sb="370" eb="372">
      <t>ルイジ</t>
    </rPh>
    <rPh sb="372" eb="374">
      <t>ダンタイ</t>
    </rPh>
    <rPh sb="374" eb="377">
      <t>ヘイキンチ</t>
    </rPh>
    <rPh sb="378" eb="380">
      <t>ウワマワ</t>
    </rPh>
    <rPh sb="387" eb="389">
      <t>ユウシュウ</t>
    </rPh>
    <rPh sb="389" eb="390">
      <t>リツ</t>
    </rPh>
    <rPh sb="391" eb="392">
      <t>ツネ</t>
    </rPh>
    <rPh sb="393" eb="394">
      <t>ルイ</t>
    </rPh>
    <rPh sb="394" eb="395">
      <t>ジ</t>
    </rPh>
    <rPh sb="395" eb="397">
      <t>ダンタイ</t>
    </rPh>
    <rPh sb="397" eb="400">
      <t>ヘイキンチ</t>
    </rPh>
    <rPh sb="401" eb="403">
      <t>シタマワ</t>
    </rPh>
    <rPh sb="411" eb="413">
      <t>イコウ</t>
    </rPh>
    <rPh sb="414" eb="416">
      <t>カコウ</t>
    </rPh>
    <rPh sb="428" eb="429">
      <t>ミ</t>
    </rPh>
    <rPh sb="433" eb="435">
      <t>ケイエイ</t>
    </rPh>
    <rPh sb="436" eb="438">
      <t>クロジ</t>
    </rPh>
    <rPh sb="444" eb="446">
      <t>キュウスイ</t>
    </rPh>
    <rPh sb="446" eb="448">
      <t>シュウエキ</t>
    </rPh>
    <rPh sb="449" eb="450">
      <t>タイ</t>
    </rPh>
    <rPh sb="452" eb="454">
      <t>キギョウ</t>
    </rPh>
    <rPh sb="454" eb="455">
      <t>サイ</t>
    </rPh>
    <rPh sb="455" eb="457">
      <t>ザンダカ</t>
    </rPh>
    <rPh sb="458" eb="459">
      <t>オオ</t>
    </rPh>
    <rPh sb="462" eb="464">
      <t>シハラ</t>
    </rPh>
    <rPh sb="465" eb="467">
      <t>ノウリョク</t>
    </rPh>
    <rPh sb="523" eb="525">
      <t>コウジョウ</t>
    </rPh>
    <rPh sb="532" eb="534">
      <t>キュウスイ</t>
    </rPh>
    <rPh sb="534" eb="536">
      <t>ゲンカ</t>
    </rPh>
    <rPh sb="537" eb="538">
      <t>オサ</t>
    </rPh>
    <rPh sb="540" eb="541">
      <t>ウエ</t>
    </rPh>
    <rPh sb="543" eb="545">
      <t>リョウキン</t>
    </rPh>
    <rPh sb="545" eb="547">
      <t>セイド</t>
    </rPh>
    <rPh sb="547" eb="549">
      <t>ジタイ</t>
    </rPh>
    <rPh sb="550" eb="552">
      <t>ミナオ</t>
    </rPh>
    <rPh sb="554" eb="556">
      <t>ヒツヨウ</t>
    </rPh>
    <rPh sb="557" eb="558">
      <t>カンガ</t>
    </rPh>
    <rPh sb="567" eb="569">
      <t>ヘイセイ</t>
    </rPh>
    <rPh sb="571" eb="573">
      <t>ネンド</t>
    </rPh>
    <rPh sb="574" eb="576">
      <t>カンイ</t>
    </rPh>
    <rPh sb="576" eb="578">
      <t>スイドウ</t>
    </rPh>
    <rPh sb="578" eb="580">
      <t>ジギョウ</t>
    </rPh>
    <rPh sb="581" eb="583">
      <t>トウゴウ</t>
    </rPh>
    <rPh sb="593" eb="595">
      <t>スウチ</t>
    </rPh>
    <rPh sb="599" eb="601">
      <t>イコウ</t>
    </rPh>
    <rPh sb="602" eb="604">
      <t>スウチ</t>
    </rPh>
    <rPh sb="605" eb="607">
      <t>ヒカク</t>
    </rPh>
    <rPh sb="608" eb="609">
      <t>サイ</t>
    </rPh>
    <rPh sb="610" eb="612">
      <t>チュウイ</t>
    </rPh>
    <rPh sb="613" eb="615">
      <t>ヒツヨウ</t>
    </rPh>
    <phoneticPr fontId="4"/>
  </si>
  <si>
    <t>(1)
①有形固定資産減価償却率：H26に会計制度の見直しにより大幅に上昇したが、資産の老朽化度合は類似団体平均値をやや下回っている。
②管路経年化率：①と異なり、管路の老朽化度合は類似団体平均値を大きく上回っている。段階的な布設替は行っているため、H23以降は大幅な変動は見られない。
③管路更新率：年度により変動するがH26は類似団体平均値を上回っている。しかし②管路経年化率も合わせてみると、維持及び向上の努力が必要である。
(2)
平成27年度に簡易水道事業の統合による固定資産の増加により、H27の①は下降すると予想されるが、③も維持が困難となる。</t>
    <rPh sb="5" eb="7">
      <t>ユウケイ</t>
    </rPh>
    <rPh sb="7" eb="9">
      <t>コテイ</t>
    </rPh>
    <rPh sb="9" eb="11">
      <t>シサン</t>
    </rPh>
    <rPh sb="13" eb="15">
      <t>ショウキャク</t>
    </rPh>
    <rPh sb="15" eb="16">
      <t>リツ</t>
    </rPh>
    <rPh sb="21" eb="23">
      <t>カイケイ</t>
    </rPh>
    <rPh sb="23" eb="25">
      <t>セイド</t>
    </rPh>
    <rPh sb="26" eb="28">
      <t>ミナオ</t>
    </rPh>
    <rPh sb="32" eb="34">
      <t>オオハバ</t>
    </rPh>
    <rPh sb="35" eb="37">
      <t>ジョウショウ</t>
    </rPh>
    <rPh sb="41" eb="43">
      <t>シサン</t>
    </rPh>
    <rPh sb="44" eb="47">
      <t>ロウキュウカ</t>
    </rPh>
    <rPh sb="47" eb="49">
      <t>ドアイ</t>
    </rPh>
    <rPh sb="50" eb="52">
      <t>ルイジ</t>
    </rPh>
    <rPh sb="52" eb="54">
      <t>ダンタイ</t>
    </rPh>
    <rPh sb="54" eb="57">
      <t>ヘイキンチ</t>
    </rPh>
    <rPh sb="60" eb="62">
      <t>シタマワ</t>
    </rPh>
    <rPh sb="69" eb="71">
      <t>カンロ</t>
    </rPh>
    <rPh sb="71" eb="74">
      <t>ケイネンカ</t>
    </rPh>
    <rPh sb="74" eb="75">
      <t>リツ</t>
    </rPh>
    <rPh sb="78" eb="79">
      <t>コト</t>
    </rPh>
    <rPh sb="82" eb="84">
      <t>カンロ</t>
    </rPh>
    <rPh sb="85" eb="88">
      <t>ロウキュウカ</t>
    </rPh>
    <rPh sb="88" eb="90">
      <t>ドアイ</t>
    </rPh>
    <rPh sb="91" eb="93">
      <t>ルイジ</t>
    </rPh>
    <rPh sb="93" eb="95">
      <t>ダンタイ</t>
    </rPh>
    <rPh sb="95" eb="98">
      <t>ヘイキンチ</t>
    </rPh>
    <rPh sb="98" eb="99">
      <t>カエリチ</t>
    </rPh>
    <rPh sb="99" eb="100">
      <t>オオ</t>
    </rPh>
    <rPh sb="102" eb="104">
      <t>ウワマワ</t>
    </rPh>
    <rPh sb="109" eb="112">
      <t>ダンカイテキ</t>
    </rPh>
    <rPh sb="113" eb="115">
      <t>フセツ</t>
    </rPh>
    <rPh sb="115" eb="116">
      <t>カエ</t>
    </rPh>
    <rPh sb="117" eb="118">
      <t>オコナ</t>
    </rPh>
    <rPh sb="128" eb="130">
      <t>イコウ</t>
    </rPh>
    <rPh sb="131" eb="133">
      <t>オオハバ</t>
    </rPh>
    <rPh sb="134" eb="136">
      <t>ヘンドウ</t>
    </rPh>
    <rPh sb="137" eb="138">
      <t>ミ</t>
    </rPh>
    <rPh sb="145" eb="147">
      <t>カンロ</t>
    </rPh>
    <rPh sb="147" eb="149">
      <t>コウシン</t>
    </rPh>
    <rPh sb="149" eb="150">
      <t>リツ</t>
    </rPh>
    <rPh sb="151" eb="153">
      <t>ネンド</t>
    </rPh>
    <rPh sb="156" eb="158">
      <t>ヘンドウ</t>
    </rPh>
    <rPh sb="165" eb="167">
      <t>ルイジ</t>
    </rPh>
    <rPh sb="167" eb="169">
      <t>ダンタイ</t>
    </rPh>
    <rPh sb="169" eb="172">
      <t>ヘイキンチ</t>
    </rPh>
    <rPh sb="173" eb="175">
      <t>ウワマワ</t>
    </rPh>
    <rPh sb="184" eb="186">
      <t>カンロ</t>
    </rPh>
    <rPh sb="186" eb="189">
      <t>ケイネンカ</t>
    </rPh>
    <rPh sb="189" eb="190">
      <t>リツ</t>
    </rPh>
    <rPh sb="191" eb="192">
      <t>ア</t>
    </rPh>
    <rPh sb="199" eb="201">
      <t>イジ</t>
    </rPh>
    <rPh sb="201" eb="202">
      <t>オヨ</t>
    </rPh>
    <rPh sb="203" eb="205">
      <t>コウジョウ</t>
    </rPh>
    <rPh sb="206" eb="208">
      <t>ドリョク</t>
    </rPh>
    <rPh sb="209" eb="211">
      <t>ヒツヨウ</t>
    </rPh>
    <rPh sb="220" eb="222">
      <t>ヘイセイ</t>
    </rPh>
    <rPh sb="224" eb="225">
      <t>ネン</t>
    </rPh>
    <rPh sb="225" eb="226">
      <t>ド</t>
    </rPh>
    <rPh sb="227" eb="229">
      <t>カンイ</t>
    </rPh>
    <rPh sb="229" eb="231">
      <t>スイドウ</t>
    </rPh>
    <rPh sb="231" eb="233">
      <t>ジギョウ</t>
    </rPh>
    <rPh sb="234" eb="236">
      <t>トウゴウ</t>
    </rPh>
    <rPh sb="239" eb="241">
      <t>コテイ</t>
    </rPh>
    <rPh sb="241" eb="243">
      <t>シサン</t>
    </rPh>
    <rPh sb="244" eb="246">
      <t>ゾウカ</t>
    </rPh>
    <rPh sb="256" eb="258">
      <t>カコウ</t>
    </rPh>
    <rPh sb="261" eb="263">
      <t>ヨソウ</t>
    </rPh>
    <rPh sb="270" eb="272">
      <t>イジ</t>
    </rPh>
    <rPh sb="273" eb="275">
      <t>コンナン</t>
    </rPh>
    <phoneticPr fontId="4"/>
  </si>
  <si>
    <t xml:space="preserve">簡易水道統合以降も黒字経営や支払い能力を維持したうえで、有収率や料金回収率の維持及び向上の必要がある。ただし、企業債に依存する老朽化対策は支払能力を超える恐れがあり、簡易水道統合による施設の増加などから給水原価の大幅な抑制も困難である。現在進めている管の布設替に加え、H27の簡易水道統合後の数値を分析した上での対策が重要となる。
</t>
    <rPh sb="0" eb="2">
      <t>カンイ</t>
    </rPh>
    <rPh sb="2" eb="4">
      <t>スイドウ</t>
    </rPh>
    <rPh sb="4" eb="6">
      <t>トウゴウ</t>
    </rPh>
    <rPh sb="6" eb="8">
      <t>イコウ</t>
    </rPh>
    <rPh sb="9" eb="11">
      <t>クロジ</t>
    </rPh>
    <rPh sb="11" eb="13">
      <t>ケイエイ</t>
    </rPh>
    <rPh sb="14" eb="16">
      <t>シハラ</t>
    </rPh>
    <rPh sb="17" eb="19">
      <t>ノウリョク</t>
    </rPh>
    <rPh sb="20" eb="22">
      <t>イジ</t>
    </rPh>
    <rPh sb="28" eb="30">
      <t>ユウシュウ</t>
    </rPh>
    <rPh sb="30" eb="31">
      <t>リツ</t>
    </rPh>
    <rPh sb="32" eb="34">
      <t>リョウキン</t>
    </rPh>
    <rPh sb="34" eb="36">
      <t>カイシュウ</t>
    </rPh>
    <rPh sb="36" eb="37">
      <t>リツ</t>
    </rPh>
    <rPh sb="38" eb="40">
      <t>イジ</t>
    </rPh>
    <rPh sb="40" eb="41">
      <t>オヨ</t>
    </rPh>
    <rPh sb="42" eb="44">
      <t>コウジョウ</t>
    </rPh>
    <rPh sb="45" eb="47">
      <t>ヒツヨウ</t>
    </rPh>
    <rPh sb="55" eb="57">
      <t>キギョウ</t>
    </rPh>
    <rPh sb="57" eb="58">
      <t>サイ</t>
    </rPh>
    <rPh sb="59" eb="61">
      <t>イゾン</t>
    </rPh>
    <rPh sb="63" eb="66">
      <t>ロウキュウカ</t>
    </rPh>
    <rPh sb="66" eb="68">
      <t>タイサク</t>
    </rPh>
    <rPh sb="69" eb="71">
      <t>シハラ</t>
    </rPh>
    <rPh sb="71" eb="73">
      <t>ノウリョク</t>
    </rPh>
    <rPh sb="74" eb="75">
      <t>コ</t>
    </rPh>
    <rPh sb="77" eb="78">
      <t>オソ</t>
    </rPh>
    <rPh sb="83" eb="85">
      <t>カンイ</t>
    </rPh>
    <rPh sb="85" eb="87">
      <t>スイドウ</t>
    </rPh>
    <rPh sb="87" eb="89">
      <t>トウゴウ</t>
    </rPh>
    <rPh sb="92" eb="94">
      <t>シセツ</t>
    </rPh>
    <rPh sb="95" eb="97">
      <t>ゾウカ</t>
    </rPh>
    <rPh sb="101" eb="103">
      <t>キュウスイ</t>
    </rPh>
    <rPh sb="103" eb="105">
      <t>ゲンカ</t>
    </rPh>
    <rPh sb="106" eb="108">
      <t>オオハバ</t>
    </rPh>
    <rPh sb="109" eb="111">
      <t>ヨクセイ</t>
    </rPh>
    <rPh sb="112" eb="114">
      <t>コンナン</t>
    </rPh>
    <rPh sb="118" eb="120">
      <t>ゲンザイ</t>
    </rPh>
    <rPh sb="120" eb="121">
      <t>スス</t>
    </rPh>
    <rPh sb="125" eb="126">
      <t>カン</t>
    </rPh>
    <rPh sb="127" eb="129">
      <t>フセツ</t>
    </rPh>
    <rPh sb="129" eb="130">
      <t>カエ</t>
    </rPh>
    <rPh sb="131" eb="132">
      <t>クワ</t>
    </rPh>
    <rPh sb="138" eb="140">
      <t>カンイ</t>
    </rPh>
    <rPh sb="140" eb="142">
      <t>スイドウ</t>
    </rPh>
    <rPh sb="142" eb="144">
      <t>トウゴウ</t>
    </rPh>
    <rPh sb="144" eb="145">
      <t>ゴ</t>
    </rPh>
    <rPh sb="146" eb="148">
      <t>スウチ</t>
    </rPh>
    <rPh sb="149" eb="151">
      <t>ブンセキ</t>
    </rPh>
    <rPh sb="153" eb="154">
      <t>ウエ</t>
    </rPh>
    <rPh sb="156" eb="158">
      <t>タイサク</t>
    </rPh>
    <rPh sb="159" eb="161">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</si>
</sst>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9.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49" fontId="22" fillId="0" borderId="9" xfId="0" applyNumberFormat="1" applyFont="1" applyBorder="1" applyAlignment="1" applyProtection="1">
      <alignment horizontal="left" vertical="top" wrapText="1"/>
      <protection locked="0"/>
    </xf>
    <xf numFmtId="49" fontId="22" fillId="0" borderId="0" xfId="0" applyNumberFormat="1" applyFont="1" applyBorder="1" applyAlignment="1" applyProtection="1">
      <alignment horizontal="left" vertical="top" wrapText="1"/>
      <protection locked="0"/>
    </xf>
    <xf numFmtId="49" fontId="22" fillId="0" borderId="10" xfId="0" applyNumberFormat="1" applyFont="1" applyBorder="1" applyAlignment="1" applyProtection="1">
      <alignment horizontal="left" vertical="top" wrapText="1"/>
      <protection locked="0"/>
    </xf>
    <xf numFmtId="49" fontId="5" fillId="0" borderId="9" xfId="0" applyNumberFormat="1" applyFont="1" applyBorder="1" applyAlignment="1" applyProtection="1">
      <alignment horizontal="left" vertical="top" wrapText="1"/>
      <protection locked="0"/>
    </xf>
    <xf numFmtId="49" fontId="5" fillId="0" borderId="0" xfId="0" applyNumberFormat="1" applyFont="1" applyBorder="1" applyAlignment="1" applyProtection="1">
      <alignment horizontal="left" vertical="top" wrapText="1"/>
      <protection locked="0"/>
    </xf>
    <xf numFmtId="49" fontId="5" fillId="0" borderId="10" xfId="0" applyNumberFormat="1" applyFont="1" applyBorder="1" applyAlignment="1" applyProtection="1">
      <alignment horizontal="left" vertical="top" wrapText="1"/>
      <protection locked="0"/>
    </xf>
    <xf numFmtId="49" fontId="5" fillId="0" borderId="11" xfId="0" applyNumberFormat="1" applyFont="1" applyBorder="1" applyAlignment="1" applyProtection="1">
      <alignment horizontal="left" vertical="top" wrapText="1"/>
      <protection locked="0"/>
    </xf>
    <xf numFmtId="49" fontId="5" fillId="0" borderId="1" xfId="0" applyNumberFormat="1" applyFont="1" applyBorder="1" applyAlignment="1" applyProtection="1">
      <alignment horizontal="left" vertical="top" wrapText="1"/>
      <protection locked="0"/>
    </xf>
    <xf numFmtId="49" fontId="5" fillId="0" borderId="12" xfId="0" applyNumberFormat="1"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0.49</c:v>
                </c:pt>
                <c:pt idx="1">
                  <c:v>0.32</c:v>
                </c:pt>
                <c:pt idx="2">
                  <c:v>0.45</c:v>
                </c:pt>
                <c:pt idx="3">
                  <c:v>0.31</c:v>
                </c:pt>
                <c:pt idx="4">
                  <c:v>0.61</c:v>
                </c:pt>
              </c:numCache>
            </c:numRef>
          </c:val>
        </c:ser>
        <c:dLbls>
          <c:showLegendKey val="0"/>
          <c:showVal val="0"/>
          <c:showCatName val="0"/>
          <c:showSerName val="0"/>
          <c:showPercent val="0"/>
          <c:showBubbleSize val="0"/>
        </c:dLbls>
        <c:gapWidth val="150"/>
        <c:axId val="225200624"/>
        <c:axId val="224491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0.81</c:v>
                </c:pt>
                <c:pt idx="1">
                  <c:v>0.82</c:v>
                </c:pt>
                <c:pt idx="2">
                  <c:v>0.66</c:v>
                </c:pt>
                <c:pt idx="3">
                  <c:v>0.23</c:v>
                </c:pt>
                <c:pt idx="4">
                  <c:v>0.34</c:v>
                </c:pt>
              </c:numCache>
            </c:numRef>
          </c:val>
          <c:smooth val="0"/>
        </c:ser>
        <c:dLbls>
          <c:showLegendKey val="0"/>
          <c:showVal val="0"/>
          <c:showCatName val="0"/>
          <c:showSerName val="0"/>
          <c:showPercent val="0"/>
          <c:showBubbleSize val="0"/>
        </c:dLbls>
        <c:marker val="1"/>
        <c:smooth val="0"/>
        <c:axId val="225200624"/>
        <c:axId val="224491208"/>
      </c:lineChart>
      <c:dateAx>
        <c:axId val="225200624"/>
        <c:scaling>
          <c:orientation val="minMax"/>
        </c:scaling>
        <c:delete val="1"/>
        <c:axPos val="b"/>
        <c:numFmt formatCode="ge" sourceLinked="1"/>
        <c:majorTickMark val="none"/>
        <c:minorTickMark val="none"/>
        <c:tickLblPos val="none"/>
        <c:crossAx val="224491208"/>
        <c:crosses val="autoZero"/>
        <c:auto val="1"/>
        <c:lblOffset val="100"/>
        <c:baseTimeUnit val="years"/>
      </c:dateAx>
      <c:valAx>
        <c:axId val="224491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20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43.19</c:v>
                </c:pt>
                <c:pt idx="1">
                  <c:v>39.72</c:v>
                </c:pt>
                <c:pt idx="2">
                  <c:v>39.81</c:v>
                </c:pt>
                <c:pt idx="3">
                  <c:v>45.27</c:v>
                </c:pt>
                <c:pt idx="4">
                  <c:v>46.69</c:v>
                </c:pt>
              </c:numCache>
            </c:numRef>
          </c:val>
        </c:ser>
        <c:dLbls>
          <c:showLegendKey val="0"/>
          <c:showVal val="0"/>
          <c:showCatName val="0"/>
          <c:showSerName val="0"/>
          <c:showPercent val="0"/>
          <c:showBubbleSize val="0"/>
        </c:dLbls>
        <c:gapWidth val="150"/>
        <c:axId val="280707640"/>
        <c:axId val="28070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51.05</c:v>
                </c:pt>
                <c:pt idx="1">
                  <c:v>50.49</c:v>
                </c:pt>
                <c:pt idx="2">
                  <c:v>49.69</c:v>
                </c:pt>
                <c:pt idx="3">
                  <c:v>41.24</c:v>
                </c:pt>
                <c:pt idx="4">
                  <c:v>40.700000000000003</c:v>
                </c:pt>
              </c:numCache>
            </c:numRef>
          </c:val>
          <c:smooth val="0"/>
        </c:ser>
        <c:dLbls>
          <c:showLegendKey val="0"/>
          <c:showVal val="0"/>
          <c:showCatName val="0"/>
          <c:showSerName val="0"/>
          <c:showPercent val="0"/>
          <c:showBubbleSize val="0"/>
        </c:dLbls>
        <c:marker val="1"/>
        <c:smooth val="0"/>
        <c:axId val="280707640"/>
        <c:axId val="280708032"/>
      </c:lineChart>
      <c:dateAx>
        <c:axId val="280707640"/>
        <c:scaling>
          <c:orientation val="minMax"/>
        </c:scaling>
        <c:delete val="1"/>
        <c:axPos val="b"/>
        <c:numFmt formatCode="ge" sourceLinked="1"/>
        <c:majorTickMark val="none"/>
        <c:minorTickMark val="none"/>
        <c:tickLblPos val="none"/>
        <c:crossAx val="280708032"/>
        <c:crosses val="autoZero"/>
        <c:auto val="1"/>
        <c:lblOffset val="100"/>
        <c:baseTimeUnit val="years"/>
      </c:dateAx>
      <c:valAx>
        <c:axId val="28070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70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68.23</c:v>
                </c:pt>
                <c:pt idx="1">
                  <c:v>71.63</c:v>
                </c:pt>
                <c:pt idx="2">
                  <c:v>69.069999999999993</c:v>
                </c:pt>
                <c:pt idx="3">
                  <c:v>59.4</c:v>
                </c:pt>
                <c:pt idx="4">
                  <c:v>56.61</c:v>
                </c:pt>
              </c:numCache>
            </c:numRef>
          </c:val>
        </c:ser>
        <c:dLbls>
          <c:showLegendKey val="0"/>
          <c:showVal val="0"/>
          <c:showCatName val="0"/>
          <c:showSerName val="0"/>
          <c:showPercent val="0"/>
          <c:showBubbleSize val="0"/>
        </c:dLbls>
        <c:gapWidth val="150"/>
        <c:axId val="280709208"/>
        <c:axId val="28070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80.81</c:v>
                </c:pt>
                <c:pt idx="1">
                  <c:v>78.7</c:v>
                </c:pt>
                <c:pt idx="2">
                  <c:v>80.010000000000005</c:v>
                </c:pt>
                <c:pt idx="3">
                  <c:v>74.900000000000006</c:v>
                </c:pt>
                <c:pt idx="4">
                  <c:v>74.61</c:v>
                </c:pt>
              </c:numCache>
            </c:numRef>
          </c:val>
          <c:smooth val="0"/>
        </c:ser>
        <c:dLbls>
          <c:showLegendKey val="0"/>
          <c:showVal val="0"/>
          <c:showCatName val="0"/>
          <c:showSerName val="0"/>
          <c:showPercent val="0"/>
          <c:showBubbleSize val="0"/>
        </c:dLbls>
        <c:marker val="1"/>
        <c:smooth val="0"/>
        <c:axId val="280709208"/>
        <c:axId val="280709600"/>
      </c:lineChart>
      <c:dateAx>
        <c:axId val="280709208"/>
        <c:scaling>
          <c:orientation val="minMax"/>
        </c:scaling>
        <c:delete val="1"/>
        <c:axPos val="b"/>
        <c:numFmt formatCode="ge" sourceLinked="1"/>
        <c:majorTickMark val="none"/>
        <c:minorTickMark val="none"/>
        <c:tickLblPos val="none"/>
        <c:crossAx val="280709600"/>
        <c:crosses val="autoZero"/>
        <c:auto val="1"/>
        <c:lblOffset val="100"/>
        <c:baseTimeUnit val="years"/>
      </c:dateAx>
      <c:valAx>
        <c:axId val="28070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70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107.63</c:v>
                </c:pt>
                <c:pt idx="1">
                  <c:v>102.84</c:v>
                </c:pt>
                <c:pt idx="2">
                  <c:v>105.33</c:v>
                </c:pt>
                <c:pt idx="3">
                  <c:v>105.98</c:v>
                </c:pt>
                <c:pt idx="4">
                  <c:v>101.93</c:v>
                </c:pt>
              </c:numCache>
            </c:numRef>
          </c:val>
        </c:ser>
        <c:dLbls>
          <c:showLegendKey val="0"/>
          <c:showVal val="0"/>
          <c:showCatName val="0"/>
          <c:showSerName val="0"/>
          <c:showPercent val="0"/>
          <c:showBubbleSize val="0"/>
        </c:dLbls>
        <c:gapWidth val="150"/>
        <c:axId val="224492384"/>
        <c:axId val="224492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108.06</c:v>
                </c:pt>
                <c:pt idx="1">
                  <c:v>104.82</c:v>
                </c:pt>
                <c:pt idx="2">
                  <c:v>104.95</c:v>
                </c:pt>
                <c:pt idx="3">
                  <c:v>109.5</c:v>
                </c:pt>
                <c:pt idx="4">
                  <c:v>106.28</c:v>
                </c:pt>
              </c:numCache>
            </c:numRef>
          </c:val>
          <c:smooth val="0"/>
        </c:ser>
        <c:dLbls>
          <c:showLegendKey val="0"/>
          <c:showVal val="0"/>
          <c:showCatName val="0"/>
          <c:showSerName val="0"/>
          <c:showPercent val="0"/>
          <c:showBubbleSize val="0"/>
        </c:dLbls>
        <c:marker val="1"/>
        <c:smooth val="0"/>
        <c:axId val="224492384"/>
        <c:axId val="224492776"/>
      </c:lineChart>
      <c:dateAx>
        <c:axId val="224492384"/>
        <c:scaling>
          <c:orientation val="minMax"/>
        </c:scaling>
        <c:delete val="1"/>
        <c:axPos val="b"/>
        <c:numFmt formatCode="ge" sourceLinked="1"/>
        <c:majorTickMark val="none"/>
        <c:minorTickMark val="none"/>
        <c:tickLblPos val="none"/>
        <c:crossAx val="224492776"/>
        <c:crosses val="autoZero"/>
        <c:auto val="1"/>
        <c:lblOffset val="100"/>
        <c:baseTimeUnit val="years"/>
      </c:dateAx>
      <c:valAx>
        <c:axId val="224492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449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22.24</c:v>
                </c:pt>
                <c:pt idx="1">
                  <c:v>23.51</c:v>
                </c:pt>
                <c:pt idx="2">
                  <c:v>24.92</c:v>
                </c:pt>
                <c:pt idx="3">
                  <c:v>26.19</c:v>
                </c:pt>
                <c:pt idx="4">
                  <c:v>46.9</c:v>
                </c:pt>
              </c:numCache>
            </c:numRef>
          </c:val>
        </c:ser>
        <c:dLbls>
          <c:showLegendKey val="0"/>
          <c:showVal val="0"/>
          <c:showCatName val="0"/>
          <c:showSerName val="0"/>
          <c:showPercent val="0"/>
          <c:showBubbleSize val="0"/>
        </c:dLbls>
        <c:gapWidth val="150"/>
        <c:axId val="280417552"/>
        <c:axId val="280417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33.21</c:v>
                </c:pt>
                <c:pt idx="1">
                  <c:v>34.24</c:v>
                </c:pt>
                <c:pt idx="2">
                  <c:v>35.18</c:v>
                </c:pt>
                <c:pt idx="3">
                  <c:v>39.049999999999997</c:v>
                </c:pt>
                <c:pt idx="4">
                  <c:v>50.44</c:v>
                </c:pt>
              </c:numCache>
            </c:numRef>
          </c:val>
          <c:smooth val="0"/>
        </c:ser>
        <c:dLbls>
          <c:showLegendKey val="0"/>
          <c:showVal val="0"/>
          <c:showCatName val="0"/>
          <c:showSerName val="0"/>
          <c:showPercent val="0"/>
          <c:showBubbleSize val="0"/>
        </c:dLbls>
        <c:marker val="1"/>
        <c:smooth val="0"/>
        <c:axId val="280417552"/>
        <c:axId val="280417944"/>
      </c:lineChart>
      <c:dateAx>
        <c:axId val="280417552"/>
        <c:scaling>
          <c:orientation val="minMax"/>
        </c:scaling>
        <c:delete val="1"/>
        <c:axPos val="b"/>
        <c:numFmt formatCode="ge" sourceLinked="1"/>
        <c:majorTickMark val="none"/>
        <c:minorTickMark val="none"/>
        <c:tickLblPos val="none"/>
        <c:crossAx val="280417944"/>
        <c:crosses val="autoZero"/>
        <c:auto val="1"/>
        <c:lblOffset val="100"/>
        <c:baseTimeUnit val="years"/>
      </c:dateAx>
      <c:valAx>
        <c:axId val="28041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41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29.5</c:v>
                </c:pt>
                <c:pt idx="1">
                  <c:v>36.979999999999997</c:v>
                </c:pt>
                <c:pt idx="2">
                  <c:v>36.14</c:v>
                </c:pt>
                <c:pt idx="3">
                  <c:v>36.299999999999997</c:v>
                </c:pt>
                <c:pt idx="4">
                  <c:v>36.06</c:v>
                </c:pt>
              </c:numCache>
            </c:numRef>
          </c:val>
        </c:ser>
        <c:dLbls>
          <c:showLegendKey val="0"/>
          <c:showVal val="0"/>
          <c:showCatName val="0"/>
          <c:showSerName val="0"/>
          <c:showPercent val="0"/>
          <c:showBubbleSize val="0"/>
        </c:dLbls>
        <c:gapWidth val="150"/>
        <c:axId val="225492984"/>
        <c:axId val="22549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6.34</c:v>
                </c:pt>
                <c:pt idx="1">
                  <c:v>6.81</c:v>
                </c:pt>
                <c:pt idx="2">
                  <c:v>8.41</c:v>
                </c:pt>
                <c:pt idx="3">
                  <c:v>8.18</c:v>
                </c:pt>
                <c:pt idx="4">
                  <c:v>9.64</c:v>
                </c:pt>
              </c:numCache>
            </c:numRef>
          </c:val>
          <c:smooth val="0"/>
        </c:ser>
        <c:dLbls>
          <c:showLegendKey val="0"/>
          <c:showVal val="0"/>
          <c:showCatName val="0"/>
          <c:showSerName val="0"/>
          <c:showPercent val="0"/>
          <c:showBubbleSize val="0"/>
        </c:dLbls>
        <c:marker val="1"/>
        <c:smooth val="0"/>
        <c:axId val="225492984"/>
        <c:axId val="225493376"/>
      </c:lineChart>
      <c:dateAx>
        <c:axId val="225492984"/>
        <c:scaling>
          <c:orientation val="minMax"/>
        </c:scaling>
        <c:delete val="1"/>
        <c:axPos val="b"/>
        <c:numFmt formatCode="ge" sourceLinked="1"/>
        <c:majorTickMark val="none"/>
        <c:minorTickMark val="none"/>
        <c:tickLblPos val="none"/>
        <c:crossAx val="225493376"/>
        <c:crosses val="autoZero"/>
        <c:auto val="1"/>
        <c:lblOffset val="100"/>
        <c:baseTimeUnit val="years"/>
      </c:dateAx>
      <c:valAx>
        <c:axId val="22549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9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5694784"/>
        <c:axId val="135695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23.31</c:v>
                </c:pt>
                <c:pt idx="1">
                  <c:v>26.83</c:v>
                </c:pt>
                <c:pt idx="2">
                  <c:v>26.81</c:v>
                </c:pt>
                <c:pt idx="3">
                  <c:v>44.3</c:v>
                </c:pt>
                <c:pt idx="4">
                  <c:v>32.31</c:v>
                </c:pt>
              </c:numCache>
            </c:numRef>
          </c:val>
          <c:smooth val="0"/>
        </c:ser>
        <c:dLbls>
          <c:showLegendKey val="0"/>
          <c:showVal val="0"/>
          <c:showCatName val="0"/>
          <c:showSerName val="0"/>
          <c:showPercent val="0"/>
          <c:showBubbleSize val="0"/>
        </c:dLbls>
        <c:marker val="1"/>
        <c:smooth val="0"/>
        <c:axId val="135694784"/>
        <c:axId val="135695176"/>
      </c:lineChart>
      <c:dateAx>
        <c:axId val="135694784"/>
        <c:scaling>
          <c:orientation val="minMax"/>
        </c:scaling>
        <c:delete val="1"/>
        <c:axPos val="b"/>
        <c:numFmt formatCode="ge" sourceLinked="1"/>
        <c:majorTickMark val="none"/>
        <c:minorTickMark val="none"/>
        <c:tickLblPos val="none"/>
        <c:crossAx val="135695176"/>
        <c:crosses val="autoZero"/>
        <c:auto val="1"/>
        <c:lblOffset val="100"/>
        <c:baseTimeUnit val="years"/>
      </c:dateAx>
      <c:valAx>
        <c:axId val="135695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569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4396</c:v>
                </c:pt>
                <c:pt idx="1">
                  <c:v>4181.0200000000004</c:v>
                </c:pt>
                <c:pt idx="2">
                  <c:v>2873.9</c:v>
                </c:pt>
                <c:pt idx="3">
                  <c:v>3081.47</c:v>
                </c:pt>
                <c:pt idx="4">
                  <c:v>123.42</c:v>
                </c:pt>
              </c:numCache>
            </c:numRef>
          </c:val>
        </c:ser>
        <c:dLbls>
          <c:showLegendKey val="0"/>
          <c:showVal val="0"/>
          <c:showCatName val="0"/>
          <c:showSerName val="0"/>
          <c:showPercent val="0"/>
          <c:showBubbleSize val="0"/>
        </c:dLbls>
        <c:gapWidth val="150"/>
        <c:axId val="135696352"/>
        <c:axId val="137987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1129.9100000000001</c:v>
                </c:pt>
                <c:pt idx="1">
                  <c:v>1197.1099999999999</c:v>
                </c:pt>
                <c:pt idx="2">
                  <c:v>1002.64</c:v>
                </c:pt>
                <c:pt idx="3">
                  <c:v>2098.87</c:v>
                </c:pt>
                <c:pt idx="4">
                  <c:v>571.29999999999995</c:v>
                </c:pt>
              </c:numCache>
            </c:numRef>
          </c:val>
          <c:smooth val="0"/>
        </c:ser>
        <c:dLbls>
          <c:showLegendKey val="0"/>
          <c:showVal val="0"/>
          <c:showCatName val="0"/>
          <c:showSerName val="0"/>
          <c:showPercent val="0"/>
          <c:showBubbleSize val="0"/>
        </c:dLbls>
        <c:marker val="1"/>
        <c:smooth val="0"/>
        <c:axId val="135696352"/>
        <c:axId val="137987752"/>
      </c:lineChart>
      <c:dateAx>
        <c:axId val="135696352"/>
        <c:scaling>
          <c:orientation val="minMax"/>
        </c:scaling>
        <c:delete val="1"/>
        <c:axPos val="b"/>
        <c:numFmt formatCode="ge" sourceLinked="1"/>
        <c:majorTickMark val="none"/>
        <c:minorTickMark val="none"/>
        <c:tickLblPos val="none"/>
        <c:crossAx val="137987752"/>
        <c:crosses val="autoZero"/>
        <c:auto val="1"/>
        <c:lblOffset val="100"/>
        <c:baseTimeUnit val="years"/>
      </c:dateAx>
      <c:valAx>
        <c:axId val="137987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569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1048.52</c:v>
                </c:pt>
                <c:pt idx="1">
                  <c:v>1015.22</c:v>
                </c:pt>
                <c:pt idx="2">
                  <c:v>978.51</c:v>
                </c:pt>
                <c:pt idx="3">
                  <c:v>942.5</c:v>
                </c:pt>
                <c:pt idx="4">
                  <c:v>893.24</c:v>
                </c:pt>
              </c:numCache>
            </c:numRef>
          </c:val>
        </c:ser>
        <c:dLbls>
          <c:showLegendKey val="0"/>
          <c:showVal val="0"/>
          <c:showCatName val="0"/>
          <c:showSerName val="0"/>
          <c:showPercent val="0"/>
          <c:showBubbleSize val="0"/>
        </c:dLbls>
        <c:gapWidth val="150"/>
        <c:axId val="137988928"/>
        <c:axId val="13798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540.94000000000005</c:v>
                </c:pt>
                <c:pt idx="1">
                  <c:v>532.29999999999995</c:v>
                </c:pt>
                <c:pt idx="2">
                  <c:v>520.29999999999995</c:v>
                </c:pt>
                <c:pt idx="3">
                  <c:v>536.9</c:v>
                </c:pt>
                <c:pt idx="4">
                  <c:v>495.43</c:v>
                </c:pt>
              </c:numCache>
            </c:numRef>
          </c:val>
          <c:smooth val="0"/>
        </c:ser>
        <c:dLbls>
          <c:showLegendKey val="0"/>
          <c:showVal val="0"/>
          <c:showCatName val="0"/>
          <c:showSerName val="0"/>
          <c:showPercent val="0"/>
          <c:showBubbleSize val="0"/>
        </c:dLbls>
        <c:marker val="1"/>
        <c:smooth val="0"/>
        <c:axId val="137988928"/>
        <c:axId val="137989320"/>
      </c:lineChart>
      <c:dateAx>
        <c:axId val="137988928"/>
        <c:scaling>
          <c:orientation val="minMax"/>
        </c:scaling>
        <c:delete val="1"/>
        <c:axPos val="b"/>
        <c:numFmt formatCode="ge" sourceLinked="1"/>
        <c:majorTickMark val="none"/>
        <c:minorTickMark val="none"/>
        <c:tickLblPos val="none"/>
        <c:crossAx val="137989320"/>
        <c:crosses val="autoZero"/>
        <c:auto val="1"/>
        <c:lblOffset val="100"/>
        <c:baseTimeUnit val="years"/>
      </c:dateAx>
      <c:valAx>
        <c:axId val="137989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798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90.85</c:v>
                </c:pt>
                <c:pt idx="1">
                  <c:v>87.3</c:v>
                </c:pt>
                <c:pt idx="2">
                  <c:v>83.55</c:v>
                </c:pt>
                <c:pt idx="3">
                  <c:v>90.75</c:v>
                </c:pt>
                <c:pt idx="4">
                  <c:v>87.73</c:v>
                </c:pt>
              </c:numCache>
            </c:numRef>
          </c:val>
        </c:ser>
        <c:dLbls>
          <c:showLegendKey val="0"/>
          <c:showVal val="0"/>
          <c:showCatName val="0"/>
          <c:showSerName val="0"/>
          <c:showPercent val="0"/>
          <c:showBubbleSize val="0"/>
        </c:dLbls>
        <c:gapWidth val="150"/>
        <c:axId val="278651056"/>
        <c:axId val="278651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93.43</c:v>
                </c:pt>
                <c:pt idx="1">
                  <c:v>90.17</c:v>
                </c:pt>
                <c:pt idx="2">
                  <c:v>90.69</c:v>
                </c:pt>
                <c:pt idx="3">
                  <c:v>80.010000000000005</c:v>
                </c:pt>
                <c:pt idx="4">
                  <c:v>81.900000000000006</c:v>
                </c:pt>
              </c:numCache>
            </c:numRef>
          </c:val>
          <c:smooth val="0"/>
        </c:ser>
        <c:dLbls>
          <c:showLegendKey val="0"/>
          <c:showVal val="0"/>
          <c:showCatName val="0"/>
          <c:showSerName val="0"/>
          <c:showPercent val="0"/>
          <c:showBubbleSize val="0"/>
        </c:dLbls>
        <c:marker val="1"/>
        <c:smooth val="0"/>
        <c:axId val="278651056"/>
        <c:axId val="278651448"/>
      </c:lineChart>
      <c:dateAx>
        <c:axId val="278651056"/>
        <c:scaling>
          <c:orientation val="minMax"/>
        </c:scaling>
        <c:delete val="1"/>
        <c:axPos val="b"/>
        <c:numFmt formatCode="ge" sourceLinked="1"/>
        <c:majorTickMark val="none"/>
        <c:minorTickMark val="none"/>
        <c:tickLblPos val="none"/>
        <c:crossAx val="278651448"/>
        <c:crosses val="autoZero"/>
        <c:auto val="1"/>
        <c:lblOffset val="100"/>
        <c:baseTimeUnit val="years"/>
      </c:dateAx>
      <c:valAx>
        <c:axId val="27865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65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221.95</c:v>
                </c:pt>
                <c:pt idx="1">
                  <c:v>231.81</c:v>
                </c:pt>
                <c:pt idx="2">
                  <c:v>242.78</c:v>
                </c:pt>
                <c:pt idx="3">
                  <c:v>223.76</c:v>
                </c:pt>
                <c:pt idx="4">
                  <c:v>233.53</c:v>
                </c:pt>
              </c:numCache>
            </c:numRef>
          </c:val>
        </c:ser>
        <c:dLbls>
          <c:showLegendKey val="0"/>
          <c:showVal val="0"/>
          <c:showCatName val="0"/>
          <c:showSerName val="0"/>
          <c:showPercent val="0"/>
          <c:showBubbleSize val="0"/>
        </c:dLbls>
        <c:gapWidth val="150"/>
        <c:axId val="278652624"/>
        <c:axId val="278653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204.24</c:v>
                </c:pt>
                <c:pt idx="1">
                  <c:v>210.28</c:v>
                </c:pt>
                <c:pt idx="2">
                  <c:v>211.08</c:v>
                </c:pt>
                <c:pt idx="3">
                  <c:v>232.46</c:v>
                </c:pt>
                <c:pt idx="4">
                  <c:v>227.97</c:v>
                </c:pt>
              </c:numCache>
            </c:numRef>
          </c:val>
          <c:smooth val="0"/>
        </c:ser>
        <c:dLbls>
          <c:showLegendKey val="0"/>
          <c:showVal val="0"/>
          <c:showCatName val="0"/>
          <c:showSerName val="0"/>
          <c:showPercent val="0"/>
          <c:showBubbleSize val="0"/>
        </c:dLbls>
        <c:marker val="1"/>
        <c:smooth val="0"/>
        <c:axId val="278652624"/>
        <c:axId val="278653016"/>
      </c:lineChart>
      <c:dateAx>
        <c:axId val="278652624"/>
        <c:scaling>
          <c:orientation val="minMax"/>
        </c:scaling>
        <c:delete val="1"/>
        <c:axPos val="b"/>
        <c:numFmt formatCode="ge" sourceLinked="1"/>
        <c:majorTickMark val="none"/>
        <c:minorTickMark val="none"/>
        <c:tickLblPos val="none"/>
        <c:crossAx val="278653016"/>
        <c:crosses val="autoZero"/>
        <c:auto val="1"/>
        <c:lblOffset val="100"/>
        <c:baseTimeUnit val="years"/>
      </c:dateAx>
      <c:valAx>
        <c:axId val="27865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65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BB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下仁田町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3" t="s">
        <v>1</v>
      </c>
      <c r="C7" s="74"/>
      <c r="D7" s="74"/>
      <c r="E7" s="74"/>
      <c r="F7" s="74"/>
      <c r="G7" s="74"/>
      <c r="H7" s="74"/>
      <c r="I7" s="75"/>
      <c r="J7" s="73" t="s">
        <v>2</v>
      </c>
      <c r="K7" s="74"/>
      <c r="L7" s="74"/>
      <c r="M7" s="74"/>
      <c r="N7" s="74"/>
      <c r="O7" s="74"/>
      <c r="P7" s="74"/>
      <c r="Q7" s="75"/>
      <c r="R7" s="73" t="s">
        <v>3</v>
      </c>
      <c r="S7" s="74"/>
      <c r="T7" s="74"/>
      <c r="U7" s="74"/>
      <c r="V7" s="74"/>
      <c r="W7" s="74"/>
      <c r="X7" s="74"/>
      <c r="Y7" s="75"/>
      <c r="Z7" s="73" t="s">
        <v>4</v>
      </c>
      <c r="AA7" s="74"/>
      <c r="AB7" s="74"/>
      <c r="AC7" s="74"/>
      <c r="AD7" s="74"/>
      <c r="AE7" s="74"/>
      <c r="AF7" s="74"/>
      <c r="AG7" s="75"/>
      <c r="AH7" s="3"/>
      <c r="AI7" s="73" t="s">
        <v>5</v>
      </c>
      <c r="AJ7" s="74"/>
      <c r="AK7" s="74"/>
      <c r="AL7" s="74"/>
      <c r="AM7" s="74"/>
      <c r="AN7" s="74"/>
      <c r="AO7" s="74"/>
      <c r="AP7" s="75"/>
      <c r="AQ7" s="62" t="s">
        <v>6</v>
      </c>
      <c r="AR7" s="62"/>
      <c r="AS7" s="62"/>
      <c r="AT7" s="62"/>
      <c r="AU7" s="62"/>
      <c r="AV7" s="62"/>
      <c r="AW7" s="62"/>
      <c r="AX7" s="62"/>
      <c r="AY7" s="62" t="s">
        <v>7</v>
      </c>
      <c r="AZ7" s="62"/>
      <c r="BA7" s="62"/>
      <c r="BB7" s="62"/>
      <c r="BC7" s="62"/>
      <c r="BD7" s="62"/>
      <c r="BE7" s="62"/>
      <c r="BF7" s="62"/>
      <c r="BG7" s="3"/>
      <c r="BH7" s="3"/>
      <c r="BI7" s="3"/>
      <c r="BJ7" s="3"/>
      <c r="BK7" s="3"/>
      <c r="BL7" s="4" t="s">
        <v>8</v>
      </c>
      <c r="BM7" s="5"/>
      <c r="BN7" s="5"/>
      <c r="BO7" s="5"/>
      <c r="BP7" s="5"/>
      <c r="BQ7" s="5"/>
      <c r="BR7" s="5"/>
      <c r="BS7" s="5"/>
      <c r="BT7" s="5"/>
      <c r="BU7" s="5"/>
      <c r="BV7" s="5"/>
      <c r="BW7" s="5"/>
      <c r="BX7" s="5"/>
      <c r="BY7" s="6"/>
    </row>
    <row r="8" spans="1:78" ht="18.75" customHeight="1">
      <c r="A8" s="2"/>
      <c r="B8" s="65" t="str">
        <f>データ!I6</f>
        <v>法適用</v>
      </c>
      <c r="C8" s="66"/>
      <c r="D8" s="66"/>
      <c r="E8" s="66"/>
      <c r="F8" s="66"/>
      <c r="G8" s="66"/>
      <c r="H8" s="66"/>
      <c r="I8" s="67"/>
      <c r="J8" s="65" t="str">
        <f>データ!J6</f>
        <v>水道事業</v>
      </c>
      <c r="K8" s="66"/>
      <c r="L8" s="66"/>
      <c r="M8" s="66"/>
      <c r="N8" s="66"/>
      <c r="O8" s="66"/>
      <c r="P8" s="66"/>
      <c r="Q8" s="67"/>
      <c r="R8" s="65" t="str">
        <f>データ!K6</f>
        <v>末端給水事業</v>
      </c>
      <c r="S8" s="66"/>
      <c r="T8" s="66"/>
      <c r="U8" s="66"/>
      <c r="V8" s="66"/>
      <c r="W8" s="66"/>
      <c r="X8" s="66"/>
      <c r="Y8" s="67"/>
      <c r="Z8" s="65" t="str">
        <f>データ!L6</f>
        <v>A9</v>
      </c>
      <c r="AA8" s="66"/>
      <c r="AB8" s="66"/>
      <c r="AC8" s="66"/>
      <c r="AD8" s="66"/>
      <c r="AE8" s="66"/>
      <c r="AF8" s="66"/>
      <c r="AG8" s="67"/>
      <c r="AH8" s="3"/>
      <c r="AI8" s="68">
        <f>データ!Q6</f>
        <v>8405</v>
      </c>
      <c r="AJ8" s="69"/>
      <c r="AK8" s="69"/>
      <c r="AL8" s="69"/>
      <c r="AM8" s="69"/>
      <c r="AN8" s="69"/>
      <c r="AO8" s="69"/>
      <c r="AP8" s="70"/>
      <c r="AQ8" s="51">
        <f>データ!R6</f>
        <v>188.38</v>
      </c>
      <c r="AR8" s="51"/>
      <c r="AS8" s="51"/>
      <c r="AT8" s="51"/>
      <c r="AU8" s="51"/>
      <c r="AV8" s="51"/>
      <c r="AW8" s="51"/>
      <c r="AX8" s="51"/>
      <c r="AY8" s="51">
        <f>データ!S6</f>
        <v>44.62</v>
      </c>
      <c r="AZ8" s="51"/>
      <c r="BA8" s="51"/>
      <c r="BB8" s="51"/>
      <c r="BC8" s="51"/>
      <c r="BD8" s="51"/>
      <c r="BE8" s="51"/>
      <c r="BF8" s="51"/>
      <c r="BG8" s="3"/>
      <c r="BH8" s="3"/>
      <c r="BI8" s="3"/>
      <c r="BJ8" s="3"/>
      <c r="BK8" s="3"/>
      <c r="BL8" s="60" t="s">
        <v>9</v>
      </c>
      <c r="BM8" s="61"/>
      <c r="BN8" s="7" t="s">
        <v>10</v>
      </c>
      <c r="BO8" s="8"/>
      <c r="BP8" s="8"/>
      <c r="BQ8" s="8"/>
      <c r="BR8" s="8"/>
      <c r="BS8" s="8"/>
      <c r="BT8" s="8"/>
      <c r="BU8" s="8"/>
      <c r="BV8" s="8"/>
      <c r="BW8" s="8"/>
      <c r="BX8" s="8"/>
      <c r="BY8" s="9"/>
    </row>
    <row r="9" spans="1:78" ht="18.75" customHeight="1">
      <c r="A9" s="2"/>
      <c r="B9" s="62" t="s">
        <v>11</v>
      </c>
      <c r="C9" s="62"/>
      <c r="D9" s="62"/>
      <c r="E9" s="62"/>
      <c r="F9" s="62"/>
      <c r="G9" s="62"/>
      <c r="H9" s="62"/>
      <c r="I9" s="62"/>
      <c r="J9" s="62" t="s">
        <v>12</v>
      </c>
      <c r="K9" s="62"/>
      <c r="L9" s="62"/>
      <c r="M9" s="62"/>
      <c r="N9" s="62"/>
      <c r="O9" s="62"/>
      <c r="P9" s="62"/>
      <c r="Q9" s="62"/>
      <c r="R9" s="62" t="s">
        <v>13</v>
      </c>
      <c r="S9" s="62"/>
      <c r="T9" s="62"/>
      <c r="U9" s="62"/>
      <c r="V9" s="62"/>
      <c r="W9" s="62"/>
      <c r="X9" s="62"/>
      <c r="Y9" s="62"/>
      <c r="Z9" s="62" t="s">
        <v>14</v>
      </c>
      <c r="AA9" s="62"/>
      <c r="AB9" s="62"/>
      <c r="AC9" s="62"/>
      <c r="AD9" s="62"/>
      <c r="AE9" s="62"/>
      <c r="AF9" s="62"/>
      <c r="AG9" s="62"/>
      <c r="AH9" s="3"/>
      <c r="AI9" s="62" t="s">
        <v>15</v>
      </c>
      <c r="AJ9" s="62"/>
      <c r="AK9" s="62"/>
      <c r="AL9" s="62"/>
      <c r="AM9" s="62"/>
      <c r="AN9" s="62"/>
      <c r="AO9" s="62"/>
      <c r="AP9" s="62"/>
      <c r="AQ9" s="62" t="s">
        <v>16</v>
      </c>
      <c r="AR9" s="62"/>
      <c r="AS9" s="62"/>
      <c r="AT9" s="62"/>
      <c r="AU9" s="62"/>
      <c r="AV9" s="62"/>
      <c r="AW9" s="62"/>
      <c r="AX9" s="62"/>
      <c r="AY9" s="62" t="s">
        <v>17</v>
      </c>
      <c r="AZ9" s="62"/>
      <c r="BA9" s="62"/>
      <c r="BB9" s="62"/>
      <c r="BC9" s="62"/>
      <c r="BD9" s="62"/>
      <c r="BE9" s="62"/>
      <c r="BF9" s="62"/>
      <c r="BG9" s="3"/>
      <c r="BH9" s="3"/>
      <c r="BI9" s="3"/>
      <c r="BJ9" s="3"/>
      <c r="BK9" s="3"/>
      <c r="BL9" s="63" t="s">
        <v>18</v>
      </c>
      <c r="BM9" s="64"/>
      <c r="BN9" s="10" t="s">
        <v>19</v>
      </c>
      <c r="BO9" s="11"/>
      <c r="BP9" s="11"/>
      <c r="BQ9" s="11"/>
      <c r="BR9" s="11"/>
      <c r="BS9" s="11"/>
      <c r="BT9" s="11"/>
      <c r="BU9" s="11"/>
      <c r="BV9" s="11"/>
      <c r="BW9" s="11"/>
      <c r="BX9" s="11"/>
      <c r="BY9" s="12"/>
    </row>
    <row r="10" spans="1:78" ht="18.75" customHeight="1">
      <c r="A10" s="2"/>
      <c r="B10" s="51" t="str">
        <f>データ!M6</f>
        <v>-</v>
      </c>
      <c r="C10" s="51"/>
      <c r="D10" s="51"/>
      <c r="E10" s="51"/>
      <c r="F10" s="51"/>
      <c r="G10" s="51"/>
      <c r="H10" s="51"/>
      <c r="I10" s="51"/>
      <c r="J10" s="51">
        <f>データ!N6</f>
        <v>46.76</v>
      </c>
      <c r="K10" s="51"/>
      <c r="L10" s="51"/>
      <c r="M10" s="51"/>
      <c r="N10" s="51"/>
      <c r="O10" s="51"/>
      <c r="P10" s="51"/>
      <c r="Q10" s="51"/>
      <c r="R10" s="51">
        <f>データ!O6</f>
        <v>58.33</v>
      </c>
      <c r="S10" s="51"/>
      <c r="T10" s="51"/>
      <c r="U10" s="51"/>
      <c r="V10" s="51"/>
      <c r="W10" s="51"/>
      <c r="X10" s="51"/>
      <c r="Y10" s="51"/>
      <c r="Z10" s="59">
        <f>データ!P6</f>
        <v>3444</v>
      </c>
      <c r="AA10" s="59"/>
      <c r="AB10" s="59"/>
      <c r="AC10" s="59"/>
      <c r="AD10" s="59"/>
      <c r="AE10" s="59"/>
      <c r="AF10" s="59"/>
      <c r="AG10" s="59"/>
      <c r="AH10" s="2"/>
      <c r="AI10" s="59">
        <f>データ!T6</f>
        <v>4855</v>
      </c>
      <c r="AJ10" s="59"/>
      <c r="AK10" s="59"/>
      <c r="AL10" s="59"/>
      <c r="AM10" s="59"/>
      <c r="AN10" s="59"/>
      <c r="AO10" s="59"/>
      <c r="AP10" s="59"/>
      <c r="AQ10" s="51">
        <f>データ!U6</f>
        <v>7.29</v>
      </c>
      <c r="AR10" s="51"/>
      <c r="AS10" s="51"/>
      <c r="AT10" s="51"/>
      <c r="AU10" s="51"/>
      <c r="AV10" s="51"/>
      <c r="AW10" s="51"/>
      <c r="AX10" s="51"/>
      <c r="AY10" s="51">
        <f>データ!V6</f>
        <v>665.98</v>
      </c>
      <c r="AZ10" s="51"/>
      <c r="BA10" s="51"/>
      <c r="BB10" s="51"/>
      <c r="BC10" s="51"/>
      <c r="BD10" s="51"/>
      <c r="BE10" s="51"/>
      <c r="BF10" s="51"/>
      <c r="BG10" s="2"/>
      <c r="BH10" s="2"/>
      <c r="BI10" s="2"/>
      <c r="BJ10" s="2"/>
      <c r="BK10" s="2"/>
      <c r="BL10" s="52" t="s">
        <v>20</v>
      </c>
      <c r="BM10" s="5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22</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23</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1" t="s">
        <v>24</v>
      </c>
      <c r="BM14" s="42"/>
      <c r="BN14" s="42"/>
      <c r="BO14" s="42"/>
      <c r="BP14" s="42"/>
      <c r="BQ14" s="42"/>
      <c r="BR14" s="42"/>
      <c r="BS14" s="42"/>
      <c r="BT14" s="42"/>
      <c r="BU14" s="42"/>
      <c r="BV14" s="42"/>
      <c r="BW14" s="42"/>
      <c r="BX14" s="42"/>
      <c r="BY14" s="42"/>
      <c r="BZ14" s="43"/>
    </row>
    <row r="15" spans="1:78" ht="13.5" customHeight="1">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104</v>
      </c>
      <c r="BM16" s="85"/>
      <c r="BN16" s="85"/>
      <c r="BO16" s="85"/>
      <c r="BP16" s="85"/>
      <c r="BQ16" s="85"/>
      <c r="BR16" s="85"/>
      <c r="BS16" s="85"/>
      <c r="BT16" s="85"/>
      <c r="BU16" s="85"/>
      <c r="BV16" s="85"/>
      <c r="BW16" s="85"/>
      <c r="BX16" s="85"/>
      <c r="BY16" s="85"/>
      <c r="BZ16" s="8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c r="A34" s="2"/>
      <c r="B34" s="16"/>
      <c r="C34" s="47" t="s">
        <v>25</v>
      </c>
      <c r="D34" s="47"/>
      <c r="E34" s="47"/>
      <c r="F34" s="47"/>
      <c r="G34" s="47"/>
      <c r="H34" s="47"/>
      <c r="I34" s="47"/>
      <c r="J34" s="47"/>
      <c r="K34" s="47"/>
      <c r="L34" s="47"/>
      <c r="M34" s="47"/>
      <c r="N34" s="47"/>
      <c r="O34" s="47"/>
      <c r="P34" s="47"/>
      <c r="Q34" s="19"/>
      <c r="R34" s="47" t="s">
        <v>26</v>
      </c>
      <c r="S34" s="47"/>
      <c r="T34" s="47"/>
      <c r="U34" s="47"/>
      <c r="V34" s="47"/>
      <c r="W34" s="47"/>
      <c r="X34" s="47"/>
      <c r="Y34" s="47"/>
      <c r="Z34" s="47"/>
      <c r="AA34" s="47"/>
      <c r="AB34" s="47"/>
      <c r="AC34" s="47"/>
      <c r="AD34" s="47"/>
      <c r="AE34" s="47"/>
      <c r="AF34" s="19"/>
      <c r="AG34" s="47" t="s">
        <v>27</v>
      </c>
      <c r="AH34" s="47"/>
      <c r="AI34" s="47"/>
      <c r="AJ34" s="47"/>
      <c r="AK34" s="47"/>
      <c r="AL34" s="47"/>
      <c r="AM34" s="47"/>
      <c r="AN34" s="47"/>
      <c r="AO34" s="47"/>
      <c r="AP34" s="47"/>
      <c r="AQ34" s="47"/>
      <c r="AR34" s="47"/>
      <c r="AS34" s="47"/>
      <c r="AT34" s="47"/>
      <c r="AU34" s="19"/>
      <c r="AV34" s="47" t="s">
        <v>28</v>
      </c>
      <c r="AW34" s="47"/>
      <c r="AX34" s="47"/>
      <c r="AY34" s="47"/>
      <c r="AZ34" s="47"/>
      <c r="BA34" s="47"/>
      <c r="BB34" s="47"/>
      <c r="BC34" s="47"/>
      <c r="BD34" s="47"/>
      <c r="BE34" s="47"/>
      <c r="BF34" s="47"/>
      <c r="BG34" s="47"/>
      <c r="BH34" s="47"/>
      <c r="BI34" s="47"/>
      <c r="BJ34" s="18"/>
      <c r="BK34" s="2"/>
      <c r="BL34" s="84"/>
      <c r="BM34" s="85"/>
      <c r="BN34" s="85"/>
      <c r="BO34" s="85"/>
      <c r="BP34" s="85"/>
      <c r="BQ34" s="85"/>
      <c r="BR34" s="85"/>
      <c r="BS34" s="85"/>
      <c r="BT34" s="85"/>
      <c r="BU34" s="85"/>
      <c r="BV34" s="85"/>
      <c r="BW34" s="85"/>
      <c r="BX34" s="85"/>
      <c r="BY34" s="85"/>
      <c r="BZ34" s="86"/>
    </row>
    <row r="35" spans="1:78" ht="13.5" customHeight="1">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84"/>
      <c r="BM35" s="85"/>
      <c r="BN35" s="85"/>
      <c r="BO35" s="85"/>
      <c r="BP35" s="85"/>
      <c r="BQ35" s="85"/>
      <c r="BR35" s="85"/>
      <c r="BS35" s="85"/>
      <c r="BT35" s="85"/>
      <c r="BU35" s="85"/>
      <c r="BV35" s="85"/>
      <c r="BW35" s="85"/>
      <c r="BX35" s="85"/>
      <c r="BY35" s="85"/>
      <c r="BZ35" s="8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7" t="s">
        <v>105</v>
      </c>
      <c r="BM47" s="88"/>
      <c r="BN47" s="88"/>
      <c r="BO47" s="88"/>
      <c r="BP47" s="88"/>
      <c r="BQ47" s="88"/>
      <c r="BR47" s="88"/>
      <c r="BS47" s="88"/>
      <c r="BT47" s="88"/>
      <c r="BU47" s="88"/>
      <c r="BV47" s="88"/>
      <c r="BW47" s="88"/>
      <c r="BX47" s="88"/>
      <c r="BY47" s="88"/>
      <c r="BZ47" s="8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7"/>
      <c r="BM48" s="88"/>
      <c r="BN48" s="88"/>
      <c r="BO48" s="88"/>
      <c r="BP48" s="88"/>
      <c r="BQ48" s="88"/>
      <c r="BR48" s="88"/>
      <c r="BS48" s="88"/>
      <c r="BT48" s="88"/>
      <c r="BU48" s="88"/>
      <c r="BV48" s="88"/>
      <c r="BW48" s="88"/>
      <c r="BX48" s="88"/>
      <c r="BY48" s="88"/>
      <c r="BZ48" s="8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7"/>
      <c r="BM49" s="88"/>
      <c r="BN49" s="88"/>
      <c r="BO49" s="88"/>
      <c r="BP49" s="88"/>
      <c r="BQ49" s="88"/>
      <c r="BR49" s="88"/>
      <c r="BS49" s="88"/>
      <c r="BT49" s="88"/>
      <c r="BU49" s="88"/>
      <c r="BV49" s="88"/>
      <c r="BW49" s="88"/>
      <c r="BX49" s="88"/>
      <c r="BY49" s="88"/>
      <c r="BZ49" s="8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7"/>
      <c r="BM50" s="88"/>
      <c r="BN50" s="88"/>
      <c r="BO50" s="88"/>
      <c r="BP50" s="88"/>
      <c r="BQ50" s="88"/>
      <c r="BR50" s="88"/>
      <c r="BS50" s="88"/>
      <c r="BT50" s="88"/>
      <c r="BU50" s="88"/>
      <c r="BV50" s="88"/>
      <c r="BW50" s="88"/>
      <c r="BX50" s="88"/>
      <c r="BY50" s="88"/>
      <c r="BZ50" s="8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7"/>
      <c r="BM51" s="88"/>
      <c r="BN51" s="88"/>
      <c r="BO51" s="88"/>
      <c r="BP51" s="88"/>
      <c r="BQ51" s="88"/>
      <c r="BR51" s="88"/>
      <c r="BS51" s="88"/>
      <c r="BT51" s="88"/>
      <c r="BU51" s="88"/>
      <c r="BV51" s="88"/>
      <c r="BW51" s="88"/>
      <c r="BX51" s="88"/>
      <c r="BY51" s="88"/>
      <c r="BZ51" s="8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7"/>
      <c r="BM52" s="88"/>
      <c r="BN52" s="88"/>
      <c r="BO52" s="88"/>
      <c r="BP52" s="88"/>
      <c r="BQ52" s="88"/>
      <c r="BR52" s="88"/>
      <c r="BS52" s="88"/>
      <c r="BT52" s="88"/>
      <c r="BU52" s="88"/>
      <c r="BV52" s="88"/>
      <c r="BW52" s="88"/>
      <c r="BX52" s="88"/>
      <c r="BY52" s="88"/>
      <c r="BZ52" s="8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7"/>
      <c r="BM53" s="88"/>
      <c r="BN53" s="88"/>
      <c r="BO53" s="88"/>
      <c r="BP53" s="88"/>
      <c r="BQ53" s="88"/>
      <c r="BR53" s="88"/>
      <c r="BS53" s="88"/>
      <c r="BT53" s="88"/>
      <c r="BU53" s="88"/>
      <c r="BV53" s="88"/>
      <c r="BW53" s="88"/>
      <c r="BX53" s="88"/>
      <c r="BY53" s="88"/>
      <c r="BZ53" s="8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7"/>
      <c r="BM54" s="88"/>
      <c r="BN54" s="88"/>
      <c r="BO54" s="88"/>
      <c r="BP54" s="88"/>
      <c r="BQ54" s="88"/>
      <c r="BR54" s="88"/>
      <c r="BS54" s="88"/>
      <c r="BT54" s="88"/>
      <c r="BU54" s="88"/>
      <c r="BV54" s="88"/>
      <c r="BW54" s="88"/>
      <c r="BX54" s="88"/>
      <c r="BY54" s="88"/>
      <c r="BZ54" s="8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7"/>
      <c r="BM55" s="88"/>
      <c r="BN55" s="88"/>
      <c r="BO55" s="88"/>
      <c r="BP55" s="88"/>
      <c r="BQ55" s="88"/>
      <c r="BR55" s="88"/>
      <c r="BS55" s="88"/>
      <c r="BT55" s="88"/>
      <c r="BU55" s="88"/>
      <c r="BV55" s="88"/>
      <c r="BW55" s="88"/>
      <c r="BX55" s="88"/>
      <c r="BY55" s="88"/>
      <c r="BZ55" s="89"/>
    </row>
    <row r="56" spans="1:78" ht="13.5" customHeight="1">
      <c r="A56" s="2"/>
      <c r="B56" s="16"/>
      <c r="C56" s="47" t="s">
        <v>30</v>
      </c>
      <c r="D56" s="47"/>
      <c r="E56" s="47"/>
      <c r="F56" s="47"/>
      <c r="G56" s="47"/>
      <c r="H56" s="47"/>
      <c r="I56" s="47"/>
      <c r="J56" s="47"/>
      <c r="K56" s="47"/>
      <c r="L56" s="47"/>
      <c r="M56" s="47"/>
      <c r="N56" s="47"/>
      <c r="O56" s="47"/>
      <c r="P56" s="47"/>
      <c r="Q56" s="19"/>
      <c r="R56" s="47" t="s">
        <v>31</v>
      </c>
      <c r="S56" s="47"/>
      <c r="T56" s="47"/>
      <c r="U56" s="47"/>
      <c r="V56" s="47"/>
      <c r="W56" s="47"/>
      <c r="X56" s="47"/>
      <c r="Y56" s="47"/>
      <c r="Z56" s="47"/>
      <c r="AA56" s="47"/>
      <c r="AB56" s="47"/>
      <c r="AC56" s="47"/>
      <c r="AD56" s="47"/>
      <c r="AE56" s="47"/>
      <c r="AF56" s="19"/>
      <c r="AG56" s="47" t="s">
        <v>32</v>
      </c>
      <c r="AH56" s="47"/>
      <c r="AI56" s="47"/>
      <c r="AJ56" s="47"/>
      <c r="AK56" s="47"/>
      <c r="AL56" s="47"/>
      <c r="AM56" s="47"/>
      <c r="AN56" s="47"/>
      <c r="AO56" s="47"/>
      <c r="AP56" s="47"/>
      <c r="AQ56" s="47"/>
      <c r="AR56" s="47"/>
      <c r="AS56" s="47"/>
      <c r="AT56" s="47"/>
      <c r="AU56" s="19"/>
      <c r="AV56" s="47" t="s">
        <v>33</v>
      </c>
      <c r="AW56" s="47"/>
      <c r="AX56" s="47"/>
      <c r="AY56" s="47"/>
      <c r="AZ56" s="47"/>
      <c r="BA56" s="47"/>
      <c r="BB56" s="47"/>
      <c r="BC56" s="47"/>
      <c r="BD56" s="47"/>
      <c r="BE56" s="47"/>
      <c r="BF56" s="47"/>
      <c r="BG56" s="47"/>
      <c r="BH56" s="47"/>
      <c r="BI56" s="47"/>
      <c r="BJ56" s="18"/>
      <c r="BK56" s="2"/>
      <c r="BL56" s="87"/>
      <c r="BM56" s="88"/>
      <c r="BN56" s="88"/>
      <c r="BO56" s="88"/>
      <c r="BP56" s="88"/>
      <c r="BQ56" s="88"/>
      <c r="BR56" s="88"/>
      <c r="BS56" s="88"/>
      <c r="BT56" s="88"/>
      <c r="BU56" s="88"/>
      <c r="BV56" s="88"/>
      <c r="BW56" s="88"/>
      <c r="BX56" s="88"/>
      <c r="BY56" s="88"/>
      <c r="BZ56" s="89"/>
    </row>
    <row r="57" spans="1:78" ht="13.5" customHeight="1">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87"/>
      <c r="BM57" s="88"/>
      <c r="BN57" s="88"/>
      <c r="BO57" s="88"/>
      <c r="BP57" s="88"/>
      <c r="BQ57" s="88"/>
      <c r="BR57" s="88"/>
      <c r="BS57" s="88"/>
      <c r="BT57" s="88"/>
      <c r="BU57" s="88"/>
      <c r="BV57" s="88"/>
      <c r="BW57" s="88"/>
      <c r="BX57" s="88"/>
      <c r="BY57" s="88"/>
      <c r="BZ57" s="8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7"/>
      <c r="BM58" s="88"/>
      <c r="BN58" s="88"/>
      <c r="BO58" s="88"/>
      <c r="BP58" s="88"/>
      <c r="BQ58" s="88"/>
      <c r="BR58" s="88"/>
      <c r="BS58" s="88"/>
      <c r="BT58" s="88"/>
      <c r="BU58" s="88"/>
      <c r="BV58" s="88"/>
      <c r="BW58" s="88"/>
      <c r="BX58" s="88"/>
      <c r="BY58" s="88"/>
      <c r="BZ58" s="8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7"/>
      <c r="BM59" s="88"/>
      <c r="BN59" s="88"/>
      <c r="BO59" s="88"/>
      <c r="BP59" s="88"/>
      <c r="BQ59" s="88"/>
      <c r="BR59" s="88"/>
      <c r="BS59" s="88"/>
      <c r="BT59" s="88"/>
      <c r="BU59" s="88"/>
      <c r="BV59" s="88"/>
      <c r="BW59" s="88"/>
      <c r="BX59" s="88"/>
      <c r="BY59" s="88"/>
      <c r="BZ59" s="89"/>
    </row>
    <row r="60" spans="1:78" ht="13.5" customHeight="1">
      <c r="A60" s="2"/>
      <c r="B60" s="48" t="s">
        <v>34</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87"/>
      <c r="BM60" s="88"/>
      <c r="BN60" s="88"/>
      <c r="BO60" s="88"/>
      <c r="BP60" s="88"/>
      <c r="BQ60" s="88"/>
      <c r="BR60" s="88"/>
      <c r="BS60" s="88"/>
      <c r="BT60" s="88"/>
      <c r="BU60" s="88"/>
      <c r="BV60" s="88"/>
      <c r="BW60" s="88"/>
      <c r="BX60" s="88"/>
      <c r="BY60" s="88"/>
      <c r="BZ60" s="89"/>
    </row>
    <row r="61" spans="1:78" ht="13.5" customHeight="1">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87"/>
      <c r="BM61" s="88"/>
      <c r="BN61" s="88"/>
      <c r="BO61" s="88"/>
      <c r="BP61" s="88"/>
      <c r="BQ61" s="88"/>
      <c r="BR61" s="88"/>
      <c r="BS61" s="88"/>
      <c r="BT61" s="88"/>
      <c r="BU61" s="88"/>
      <c r="BV61" s="88"/>
      <c r="BW61" s="88"/>
      <c r="BX61" s="88"/>
      <c r="BY61" s="88"/>
      <c r="BZ61" s="8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7"/>
      <c r="BM62" s="88"/>
      <c r="BN62" s="88"/>
      <c r="BO62" s="88"/>
      <c r="BP62" s="88"/>
      <c r="BQ62" s="88"/>
      <c r="BR62" s="88"/>
      <c r="BS62" s="88"/>
      <c r="BT62" s="88"/>
      <c r="BU62" s="88"/>
      <c r="BV62" s="88"/>
      <c r="BW62" s="88"/>
      <c r="BX62" s="88"/>
      <c r="BY62" s="88"/>
      <c r="BZ62" s="8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7"/>
      <c r="BM63" s="88"/>
      <c r="BN63" s="88"/>
      <c r="BO63" s="88"/>
      <c r="BP63" s="88"/>
      <c r="BQ63" s="88"/>
      <c r="BR63" s="88"/>
      <c r="BS63" s="88"/>
      <c r="BT63" s="88"/>
      <c r="BU63" s="88"/>
      <c r="BV63" s="88"/>
      <c r="BW63" s="88"/>
      <c r="BX63" s="88"/>
      <c r="BY63" s="88"/>
      <c r="BZ63" s="8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7" t="s">
        <v>106</v>
      </c>
      <c r="BM66" s="88"/>
      <c r="BN66" s="88"/>
      <c r="BO66" s="88"/>
      <c r="BP66" s="88"/>
      <c r="BQ66" s="88"/>
      <c r="BR66" s="88"/>
      <c r="BS66" s="88"/>
      <c r="BT66" s="88"/>
      <c r="BU66" s="88"/>
      <c r="BV66" s="88"/>
      <c r="BW66" s="88"/>
      <c r="BX66" s="88"/>
      <c r="BY66" s="88"/>
      <c r="BZ66" s="8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7"/>
      <c r="BM67" s="88"/>
      <c r="BN67" s="88"/>
      <c r="BO67" s="88"/>
      <c r="BP67" s="88"/>
      <c r="BQ67" s="88"/>
      <c r="BR67" s="88"/>
      <c r="BS67" s="88"/>
      <c r="BT67" s="88"/>
      <c r="BU67" s="88"/>
      <c r="BV67" s="88"/>
      <c r="BW67" s="88"/>
      <c r="BX67" s="88"/>
      <c r="BY67" s="88"/>
      <c r="BZ67" s="8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7"/>
      <c r="BM68" s="88"/>
      <c r="BN68" s="88"/>
      <c r="BO68" s="88"/>
      <c r="BP68" s="88"/>
      <c r="BQ68" s="88"/>
      <c r="BR68" s="88"/>
      <c r="BS68" s="88"/>
      <c r="BT68" s="88"/>
      <c r="BU68" s="88"/>
      <c r="BV68" s="88"/>
      <c r="BW68" s="88"/>
      <c r="BX68" s="88"/>
      <c r="BY68" s="88"/>
      <c r="BZ68" s="8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7"/>
      <c r="BM69" s="88"/>
      <c r="BN69" s="88"/>
      <c r="BO69" s="88"/>
      <c r="BP69" s="88"/>
      <c r="BQ69" s="88"/>
      <c r="BR69" s="88"/>
      <c r="BS69" s="88"/>
      <c r="BT69" s="88"/>
      <c r="BU69" s="88"/>
      <c r="BV69" s="88"/>
      <c r="BW69" s="88"/>
      <c r="BX69" s="88"/>
      <c r="BY69" s="88"/>
      <c r="BZ69" s="8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7"/>
      <c r="BM70" s="88"/>
      <c r="BN70" s="88"/>
      <c r="BO70" s="88"/>
      <c r="BP70" s="88"/>
      <c r="BQ70" s="88"/>
      <c r="BR70" s="88"/>
      <c r="BS70" s="88"/>
      <c r="BT70" s="88"/>
      <c r="BU70" s="88"/>
      <c r="BV70" s="88"/>
      <c r="BW70" s="88"/>
      <c r="BX70" s="88"/>
      <c r="BY70" s="88"/>
      <c r="BZ70" s="8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7"/>
      <c r="BM71" s="88"/>
      <c r="BN71" s="88"/>
      <c r="BO71" s="88"/>
      <c r="BP71" s="88"/>
      <c r="BQ71" s="88"/>
      <c r="BR71" s="88"/>
      <c r="BS71" s="88"/>
      <c r="BT71" s="88"/>
      <c r="BU71" s="88"/>
      <c r="BV71" s="88"/>
      <c r="BW71" s="88"/>
      <c r="BX71" s="88"/>
      <c r="BY71" s="88"/>
      <c r="BZ71" s="8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7"/>
      <c r="BM72" s="88"/>
      <c r="BN72" s="88"/>
      <c r="BO72" s="88"/>
      <c r="BP72" s="88"/>
      <c r="BQ72" s="88"/>
      <c r="BR72" s="88"/>
      <c r="BS72" s="88"/>
      <c r="BT72" s="88"/>
      <c r="BU72" s="88"/>
      <c r="BV72" s="88"/>
      <c r="BW72" s="88"/>
      <c r="BX72" s="88"/>
      <c r="BY72" s="88"/>
      <c r="BZ72" s="8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7"/>
      <c r="BM73" s="88"/>
      <c r="BN73" s="88"/>
      <c r="BO73" s="88"/>
      <c r="BP73" s="88"/>
      <c r="BQ73" s="88"/>
      <c r="BR73" s="88"/>
      <c r="BS73" s="88"/>
      <c r="BT73" s="88"/>
      <c r="BU73" s="88"/>
      <c r="BV73" s="88"/>
      <c r="BW73" s="88"/>
      <c r="BX73" s="88"/>
      <c r="BY73" s="88"/>
      <c r="BZ73" s="8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7"/>
      <c r="BM74" s="88"/>
      <c r="BN74" s="88"/>
      <c r="BO74" s="88"/>
      <c r="BP74" s="88"/>
      <c r="BQ74" s="88"/>
      <c r="BR74" s="88"/>
      <c r="BS74" s="88"/>
      <c r="BT74" s="88"/>
      <c r="BU74" s="88"/>
      <c r="BV74" s="88"/>
      <c r="BW74" s="88"/>
      <c r="BX74" s="88"/>
      <c r="BY74" s="88"/>
      <c r="BZ74" s="8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7"/>
      <c r="BM75" s="88"/>
      <c r="BN75" s="88"/>
      <c r="BO75" s="88"/>
      <c r="BP75" s="88"/>
      <c r="BQ75" s="88"/>
      <c r="BR75" s="88"/>
      <c r="BS75" s="88"/>
      <c r="BT75" s="88"/>
      <c r="BU75" s="88"/>
      <c r="BV75" s="88"/>
      <c r="BW75" s="88"/>
      <c r="BX75" s="88"/>
      <c r="BY75" s="88"/>
      <c r="BZ75" s="8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7"/>
      <c r="BM76" s="88"/>
      <c r="BN76" s="88"/>
      <c r="BO76" s="88"/>
      <c r="BP76" s="88"/>
      <c r="BQ76" s="88"/>
      <c r="BR76" s="88"/>
      <c r="BS76" s="88"/>
      <c r="BT76" s="88"/>
      <c r="BU76" s="88"/>
      <c r="BV76" s="88"/>
      <c r="BW76" s="88"/>
      <c r="BX76" s="88"/>
      <c r="BY76" s="88"/>
      <c r="BZ76" s="8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7"/>
      <c r="BM77" s="88"/>
      <c r="BN77" s="88"/>
      <c r="BO77" s="88"/>
      <c r="BP77" s="88"/>
      <c r="BQ77" s="88"/>
      <c r="BR77" s="88"/>
      <c r="BS77" s="88"/>
      <c r="BT77" s="88"/>
      <c r="BU77" s="88"/>
      <c r="BV77" s="88"/>
      <c r="BW77" s="88"/>
      <c r="BX77" s="88"/>
      <c r="BY77" s="88"/>
      <c r="BZ77" s="8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7"/>
      <c r="BM78" s="88"/>
      <c r="BN78" s="88"/>
      <c r="BO78" s="88"/>
      <c r="BP78" s="88"/>
      <c r="BQ78" s="88"/>
      <c r="BR78" s="88"/>
      <c r="BS78" s="88"/>
      <c r="BT78" s="88"/>
      <c r="BU78" s="88"/>
      <c r="BV78" s="88"/>
      <c r="BW78" s="88"/>
      <c r="BX78" s="88"/>
      <c r="BY78" s="88"/>
      <c r="BZ78" s="89"/>
    </row>
    <row r="79" spans="1:78" ht="13.5" customHeight="1">
      <c r="A79" s="2"/>
      <c r="B79" s="16"/>
      <c r="C79" s="47" t="s">
        <v>36</v>
      </c>
      <c r="D79" s="47"/>
      <c r="E79" s="47"/>
      <c r="F79" s="47"/>
      <c r="G79" s="47"/>
      <c r="H79" s="47"/>
      <c r="I79" s="47"/>
      <c r="J79" s="47"/>
      <c r="K79" s="47"/>
      <c r="L79" s="47"/>
      <c r="M79" s="47"/>
      <c r="N79" s="47"/>
      <c r="O79" s="47"/>
      <c r="P79" s="47"/>
      <c r="Q79" s="47"/>
      <c r="R79" s="47"/>
      <c r="S79" s="47"/>
      <c r="T79" s="47"/>
      <c r="U79" s="19"/>
      <c r="V79" s="19"/>
      <c r="W79" s="47" t="s">
        <v>37</v>
      </c>
      <c r="X79" s="47"/>
      <c r="Y79" s="47"/>
      <c r="Z79" s="47"/>
      <c r="AA79" s="47"/>
      <c r="AB79" s="47"/>
      <c r="AC79" s="47"/>
      <c r="AD79" s="47"/>
      <c r="AE79" s="47"/>
      <c r="AF79" s="47"/>
      <c r="AG79" s="47"/>
      <c r="AH79" s="47"/>
      <c r="AI79" s="47"/>
      <c r="AJ79" s="47"/>
      <c r="AK79" s="47"/>
      <c r="AL79" s="47"/>
      <c r="AM79" s="47"/>
      <c r="AN79" s="47"/>
      <c r="AO79" s="19"/>
      <c r="AP79" s="19"/>
      <c r="AQ79" s="47" t="s">
        <v>38</v>
      </c>
      <c r="AR79" s="47"/>
      <c r="AS79" s="47"/>
      <c r="AT79" s="47"/>
      <c r="AU79" s="47"/>
      <c r="AV79" s="47"/>
      <c r="AW79" s="47"/>
      <c r="AX79" s="47"/>
      <c r="AY79" s="47"/>
      <c r="AZ79" s="47"/>
      <c r="BA79" s="47"/>
      <c r="BB79" s="47"/>
      <c r="BC79" s="47"/>
      <c r="BD79" s="47"/>
      <c r="BE79" s="47"/>
      <c r="BF79" s="47"/>
      <c r="BG79" s="47"/>
      <c r="BH79" s="47"/>
      <c r="BI79" s="17"/>
      <c r="BJ79" s="18"/>
      <c r="BK79" s="2"/>
      <c r="BL79" s="87"/>
      <c r="BM79" s="88"/>
      <c r="BN79" s="88"/>
      <c r="BO79" s="88"/>
      <c r="BP79" s="88"/>
      <c r="BQ79" s="88"/>
      <c r="BR79" s="88"/>
      <c r="BS79" s="88"/>
      <c r="BT79" s="88"/>
      <c r="BU79" s="88"/>
      <c r="BV79" s="88"/>
      <c r="BW79" s="88"/>
      <c r="BX79" s="88"/>
      <c r="BY79" s="88"/>
      <c r="BZ79" s="89"/>
    </row>
    <row r="80" spans="1:78" ht="13.5" customHeight="1">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87"/>
      <c r="BM80" s="88"/>
      <c r="BN80" s="88"/>
      <c r="BO80" s="88"/>
      <c r="BP80" s="88"/>
      <c r="BQ80" s="88"/>
      <c r="BR80" s="88"/>
      <c r="BS80" s="88"/>
      <c r="BT80" s="88"/>
      <c r="BU80" s="88"/>
      <c r="BV80" s="88"/>
      <c r="BW80" s="88"/>
      <c r="BX80" s="88"/>
      <c r="BY80" s="88"/>
      <c r="BZ80" s="8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7"/>
      <c r="BM81" s="88"/>
      <c r="BN81" s="88"/>
      <c r="BO81" s="88"/>
      <c r="BP81" s="88"/>
      <c r="BQ81" s="88"/>
      <c r="BR81" s="88"/>
      <c r="BS81" s="88"/>
      <c r="BT81" s="88"/>
      <c r="BU81" s="88"/>
      <c r="BV81" s="88"/>
      <c r="BW81" s="88"/>
      <c r="BX81" s="88"/>
      <c r="BY81" s="88"/>
      <c r="BZ81" s="8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0"/>
      <c r="BM82" s="91"/>
      <c r="BN82" s="91"/>
      <c r="BO82" s="91"/>
      <c r="BP82" s="91"/>
      <c r="BQ82" s="91"/>
      <c r="BR82" s="91"/>
      <c r="BS82" s="91"/>
      <c r="BT82" s="91"/>
      <c r="BU82" s="91"/>
      <c r="BV82" s="91"/>
      <c r="BW82" s="91"/>
      <c r="BX82" s="91"/>
      <c r="BY82" s="91"/>
      <c r="BZ82" s="9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77" t="s">
        <v>49</v>
      </c>
      <c r="I3" s="78"/>
      <c r="J3" s="78"/>
      <c r="K3" s="78"/>
      <c r="L3" s="78"/>
      <c r="M3" s="78"/>
      <c r="N3" s="78"/>
      <c r="O3" s="78"/>
      <c r="P3" s="78"/>
      <c r="Q3" s="78"/>
      <c r="R3" s="78"/>
      <c r="S3" s="78"/>
      <c r="T3" s="78"/>
      <c r="U3" s="78"/>
      <c r="V3" s="79"/>
      <c r="W3" s="83" t="s">
        <v>50</v>
      </c>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t="s">
        <v>51</v>
      </c>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c r="A4" s="26" t="s">
        <v>52</v>
      </c>
      <c r="B4" s="28"/>
      <c r="C4" s="28"/>
      <c r="D4" s="28"/>
      <c r="E4" s="28"/>
      <c r="F4" s="28"/>
      <c r="G4" s="28"/>
      <c r="H4" s="80"/>
      <c r="I4" s="81"/>
      <c r="J4" s="81"/>
      <c r="K4" s="81"/>
      <c r="L4" s="81"/>
      <c r="M4" s="81"/>
      <c r="N4" s="81"/>
      <c r="O4" s="81"/>
      <c r="P4" s="81"/>
      <c r="Q4" s="81"/>
      <c r="R4" s="81"/>
      <c r="S4" s="81"/>
      <c r="T4" s="81"/>
      <c r="U4" s="81"/>
      <c r="V4" s="82"/>
      <c r="W4" s="76" t="s">
        <v>53</v>
      </c>
      <c r="X4" s="76"/>
      <c r="Y4" s="76"/>
      <c r="Z4" s="76"/>
      <c r="AA4" s="76"/>
      <c r="AB4" s="76"/>
      <c r="AC4" s="76"/>
      <c r="AD4" s="76"/>
      <c r="AE4" s="76"/>
      <c r="AF4" s="76"/>
      <c r="AG4" s="76"/>
      <c r="AH4" s="76" t="s">
        <v>54</v>
      </c>
      <c r="AI4" s="76"/>
      <c r="AJ4" s="76"/>
      <c r="AK4" s="76"/>
      <c r="AL4" s="76"/>
      <c r="AM4" s="76"/>
      <c r="AN4" s="76"/>
      <c r="AO4" s="76"/>
      <c r="AP4" s="76"/>
      <c r="AQ4" s="76"/>
      <c r="AR4" s="76"/>
      <c r="AS4" s="76" t="s">
        <v>55</v>
      </c>
      <c r="AT4" s="76"/>
      <c r="AU4" s="76"/>
      <c r="AV4" s="76"/>
      <c r="AW4" s="76"/>
      <c r="AX4" s="76"/>
      <c r="AY4" s="76"/>
      <c r="AZ4" s="76"/>
      <c r="BA4" s="76"/>
      <c r="BB4" s="76"/>
      <c r="BC4" s="76"/>
      <c r="BD4" s="76" t="s">
        <v>56</v>
      </c>
      <c r="BE4" s="76"/>
      <c r="BF4" s="76"/>
      <c r="BG4" s="76"/>
      <c r="BH4" s="76"/>
      <c r="BI4" s="76"/>
      <c r="BJ4" s="76"/>
      <c r="BK4" s="76"/>
      <c r="BL4" s="76"/>
      <c r="BM4" s="76"/>
      <c r="BN4" s="76"/>
      <c r="BO4" s="76" t="s">
        <v>57</v>
      </c>
      <c r="BP4" s="76"/>
      <c r="BQ4" s="76"/>
      <c r="BR4" s="76"/>
      <c r="BS4" s="76"/>
      <c r="BT4" s="76"/>
      <c r="BU4" s="76"/>
      <c r="BV4" s="76"/>
      <c r="BW4" s="76"/>
      <c r="BX4" s="76"/>
      <c r="BY4" s="76"/>
      <c r="BZ4" s="76" t="s">
        <v>58</v>
      </c>
      <c r="CA4" s="76"/>
      <c r="CB4" s="76"/>
      <c r="CC4" s="76"/>
      <c r="CD4" s="76"/>
      <c r="CE4" s="76"/>
      <c r="CF4" s="76"/>
      <c r="CG4" s="76"/>
      <c r="CH4" s="76"/>
      <c r="CI4" s="76"/>
      <c r="CJ4" s="76"/>
      <c r="CK4" s="76" t="s">
        <v>59</v>
      </c>
      <c r="CL4" s="76"/>
      <c r="CM4" s="76"/>
      <c r="CN4" s="76"/>
      <c r="CO4" s="76"/>
      <c r="CP4" s="76"/>
      <c r="CQ4" s="76"/>
      <c r="CR4" s="76"/>
      <c r="CS4" s="76"/>
      <c r="CT4" s="76"/>
      <c r="CU4" s="76"/>
      <c r="CV4" s="76" t="s">
        <v>60</v>
      </c>
      <c r="CW4" s="76"/>
      <c r="CX4" s="76"/>
      <c r="CY4" s="76"/>
      <c r="CZ4" s="76"/>
      <c r="DA4" s="76"/>
      <c r="DB4" s="76"/>
      <c r="DC4" s="76"/>
      <c r="DD4" s="76"/>
      <c r="DE4" s="76"/>
      <c r="DF4" s="76"/>
      <c r="DG4" s="76" t="s">
        <v>61</v>
      </c>
      <c r="DH4" s="76"/>
      <c r="DI4" s="76"/>
      <c r="DJ4" s="76"/>
      <c r="DK4" s="76"/>
      <c r="DL4" s="76"/>
      <c r="DM4" s="76"/>
      <c r="DN4" s="76"/>
      <c r="DO4" s="76"/>
      <c r="DP4" s="76"/>
      <c r="DQ4" s="76"/>
      <c r="DR4" s="76" t="s">
        <v>62</v>
      </c>
      <c r="DS4" s="76"/>
      <c r="DT4" s="76"/>
      <c r="DU4" s="76"/>
      <c r="DV4" s="76"/>
      <c r="DW4" s="76"/>
      <c r="DX4" s="76"/>
      <c r="DY4" s="76"/>
      <c r="DZ4" s="76"/>
      <c r="EA4" s="76"/>
      <c r="EB4" s="76"/>
      <c r="EC4" s="76" t="s">
        <v>63</v>
      </c>
      <c r="ED4" s="76"/>
      <c r="EE4" s="76"/>
      <c r="EF4" s="76"/>
      <c r="EG4" s="76"/>
      <c r="EH4" s="76"/>
      <c r="EI4" s="76"/>
      <c r="EJ4" s="76"/>
      <c r="EK4" s="76"/>
      <c r="EL4" s="76"/>
      <c r="EM4" s="76"/>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103829</v>
      </c>
      <c r="D6" s="31">
        <f t="shared" si="3"/>
        <v>46</v>
      </c>
      <c r="E6" s="31">
        <f t="shared" si="3"/>
        <v>1</v>
      </c>
      <c r="F6" s="31">
        <f t="shared" si="3"/>
        <v>0</v>
      </c>
      <c r="G6" s="31">
        <f t="shared" si="3"/>
        <v>1</v>
      </c>
      <c r="H6" s="31" t="str">
        <f t="shared" si="3"/>
        <v>群馬県　下仁田町</v>
      </c>
      <c r="I6" s="31" t="str">
        <f t="shared" si="3"/>
        <v>法適用</v>
      </c>
      <c r="J6" s="31" t="str">
        <f t="shared" si="3"/>
        <v>水道事業</v>
      </c>
      <c r="K6" s="31" t="str">
        <f t="shared" si="3"/>
        <v>末端給水事業</v>
      </c>
      <c r="L6" s="31" t="str">
        <f t="shared" si="3"/>
        <v>A9</v>
      </c>
      <c r="M6" s="32" t="str">
        <f t="shared" si="3"/>
        <v>-</v>
      </c>
      <c r="N6" s="32">
        <f t="shared" si="3"/>
        <v>46.76</v>
      </c>
      <c r="O6" s="32">
        <f t="shared" si="3"/>
        <v>58.33</v>
      </c>
      <c r="P6" s="32">
        <f t="shared" si="3"/>
        <v>3444</v>
      </c>
      <c r="Q6" s="32">
        <f t="shared" si="3"/>
        <v>8405</v>
      </c>
      <c r="R6" s="32">
        <f t="shared" si="3"/>
        <v>188.38</v>
      </c>
      <c r="S6" s="32">
        <f t="shared" si="3"/>
        <v>44.62</v>
      </c>
      <c r="T6" s="32">
        <f t="shared" si="3"/>
        <v>4855</v>
      </c>
      <c r="U6" s="32">
        <f t="shared" si="3"/>
        <v>7.29</v>
      </c>
      <c r="V6" s="32">
        <f t="shared" si="3"/>
        <v>665.98</v>
      </c>
      <c r="W6" s="33">
        <f>IF(W7="",NA(),W7)</f>
        <v>107.63</v>
      </c>
      <c r="X6" s="33">
        <f t="shared" ref="X6:AF6" si="4">IF(X7="",NA(),X7)</f>
        <v>102.84</v>
      </c>
      <c r="Y6" s="33">
        <f t="shared" si="4"/>
        <v>105.33</v>
      </c>
      <c r="Z6" s="33">
        <f t="shared" si="4"/>
        <v>105.98</v>
      </c>
      <c r="AA6" s="33">
        <f t="shared" si="4"/>
        <v>101.93</v>
      </c>
      <c r="AB6" s="33">
        <f t="shared" si="4"/>
        <v>108.06</v>
      </c>
      <c r="AC6" s="33">
        <f t="shared" si="4"/>
        <v>104.82</v>
      </c>
      <c r="AD6" s="33">
        <f t="shared" si="4"/>
        <v>104.95</v>
      </c>
      <c r="AE6" s="33">
        <f t="shared" si="4"/>
        <v>109.5</v>
      </c>
      <c r="AF6" s="33">
        <f t="shared" si="4"/>
        <v>106.28</v>
      </c>
      <c r="AG6" s="32" t="str">
        <f>IF(AG7="","",IF(AG7="-","【-】","【"&amp;SUBSTITUTE(TEXT(AG7,"#,##0.00"),"-","△")&amp;"】"))</f>
        <v>【113.03】</v>
      </c>
      <c r="AH6" s="32">
        <f>IF(AH7="",NA(),AH7)</f>
        <v>0</v>
      </c>
      <c r="AI6" s="32">
        <f t="shared" ref="AI6:AQ6" si="5">IF(AI7="",NA(),AI7)</f>
        <v>0</v>
      </c>
      <c r="AJ6" s="32">
        <f t="shared" si="5"/>
        <v>0</v>
      </c>
      <c r="AK6" s="32">
        <f t="shared" si="5"/>
        <v>0</v>
      </c>
      <c r="AL6" s="32">
        <f t="shared" si="5"/>
        <v>0</v>
      </c>
      <c r="AM6" s="33">
        <f t="shared" si="5"/>
        <v>23.31</v>
      </c>
      <c r="AN6" s="33">
        <f t="shared" si="5"/>
        <v>26.83</v>
      </c>
      <c r="AO6" s="33">
        <f t="shared" si="5"/>
        <v>26.81</v>
      </c>
      <c r="AP6" s="33">
        <f t="shared" si="5"/>
        <v>44.3</v>
      </c>
      <c r="AQ6" s="33">
        <f t="shared" si="5"/>
        <v>32.31</v>
      </c>
      <c r="AR6" s="32" t="str">
        <f>IF(AR7="","",IF(AR7="-","【-】","【"&amp;SUBSTITUTE(TEXT(AR7,"#,##0.00"),"-","△")&amp;"】"))</f>
        <v>【0.81】</v>
      </c>
      <c r="AS6" s="33">
        <f>IF(AS7="",NA(),AS7)</f>
        <v>4396</v>
      </c>
      <c r="AT6" s="33">
        <f t="shared" ref="AT6:BB6" si="6">IF(AT7="",NA(),AT7)</f>
        <v>4181.0200000000004</v>
      </c>
      <c r="AU6" s="33">
        <f t="shared" si="6"/>
        <v>2873.9</v>
      </c>
      <c r="AV6" s="33">
        <f t="shared" si="6"/>
        <v>3081.47</v>
      </c>
      <c r="AW6" s="33">
        <f t="shared" si="6"/>
        <v>123.42</v>
      </c>
      <c r="AX6" s="33">
        <f t="shared" si="6"/>
        <v>1129.9100000000001</v>
      </c>
      <c r="AY6" s="33">
        <f t="shared" si="6"/>
        <v>1197.1099999999999</v>
      </c>
      <c r="AZ6" s="33">
        <f t="shared" si="6"/>
        <v>1002.64</v>
      </c>
      <c r="BA6" s="33">
        <f t="shared" si="6"/>
        <v>2098.87</v>
      </c>
      <c r="BB6" s="33">
        <f t="shared" si="6"/>
        <v>571.29999999999995</v>
      </c>
      <c r="BC6" s="32" t="str">
        <f>IF(BC7="","",IF(BC7="-","【-】","【"&amp;SUBSTITUTE(TEXT(BC7,"#,##0.00"),"-","△")&amp;"】"))</f>
        <v>【264.16】</v>
      </c>
      <c r="BD6" s="33">
        <f>IF(BD7="",NA(),BD7)</f>
        <v>1048.52</v>
      </c>
      <c r="BE6" s="33">
        <f t="shared" ref="BE6:BM6" si="7">IF(BE7="",NA(),BE7)</f>
        <v>1015.22</v>
      </c>
      <c r="BF6" s="33">
        <f t="shared" si="7"/>
        <v>978.51</v>
      </c>
      <c r="BG6" s="33">
        <f t="shared" si="7"/>
        <v>942.5</v>
      </c>
      <c r="BH6" s="33">
        <f t="shared" si="7"/>
        <v>893.24</v>
      </c>
      <c r="BI6" s="33">
        <f t="shared" si="7"/>
        <v>540.94000000000005</v>
      </c>
      <c r="BJ6" s="33">
        <f t="shared" si="7"/>
        <v>532.29999999999995</v>
      </c>
      <c r="BK6" s="33">
        <f t="shared" si="7"/>
        <v>520.29999999999995</v>
      </c>
      <c r="BL6" s="33">
        <f t="shared" si="7"/>
        <v>536.9</v>
      </c>
      <c r="BM6" s="33">
        <f t="shared" si="7"/>
        <v>495.43</v>
      </c>
      <c r="BN6" s="32" t="str">
        <f>IF(BN7="","",IF(BN7="-","【-】","【"&amp;SUBSTITUTE(TEXT(BN7,"#,##0.00"),"-","△")&amp;"】"))</f>
        <v>【283.72】</v>
      </c>
      <c r="BO6" s="33">
        <f>IF(BO7="",NA(),BO7)</f>
        <v>90.85</v>
      </c>
      <c r="BP6" s="33">
        <f t="shared" ref="BP6:BX6" si="8">IF(BP7="",NA(),BP7)</f>
        <v>87.3</v>
      </c>
      <c r="BQ6" s="33">
        <f t="shared" si="8"/>
        <v>83.55</v>
      </c>
      <c r="BR6" s="33">
        <f t="shared" si="8"/>
        <v>90.75</v>
      </c>
      <c r="BS6" s="33">
        <f t="shared" si="8"/>
        <v>87.73</v>
      </c>
      <c r="BT6" s="33">
        <f t="shared" si="8"/>
        <v>93.43</v>
      </c>
      <c r="BU6" s="33">
        <f t="shared" si="8"/>
        <v>90.17</v>
      </c>
      <c r="BV6" s="33">
        <f t="shared" si="8"/>
        <v>90.69</v>
      </c>
      <c r="BW6" s="33">
        <f t="shared" si="8"/>
        <v>80.010000000000005</v>
      </c>
      <c r="BX6" s="33">
        <f t="shared" si="8"/>
        <v>81.900000000000006</v>
      </c>
      <c r="BY6" s="32" t="str">
        <f>IF(BY7="","",IF(BY7="-","【-】","【"&amp;SUBSTITUTE(TEXT(BY7,"#,##0.00"),"-","△")&amp;"】"))</f>
        <v>【104.60】</v>
      </c>
      <c r="BZ6" s="33">
        <f>IF(BZ7="",NA(),BZ7)</f>
        <v>221.95</v>
      </c>
      <c r="CA6" s="33">
        <f t="shared" ref="CA6:CI6" si="9">IF(CA7="",NA(),CA7)</f>
        <v>231.81</v>
      </c>
      <c r="CB6" s="33">
        <f t="shared" si="9"/>
        <v>242.78</v>
      </c>
      <c r="CC6" s="33">
        <f t="shared" si="9"/>
        <v>223.76</v>
      </c>
      <c r="CD6" s="33">
        <f t="shared" si="9"/>
        <v>233.53</v>
      </c>
      <c r="CE6" s="33">
        <f t="shared" si="9"/>
        <v>204.24</v>
      </c>
      <c r="CF6" s="33">
        <f t="shared" si="9"/>
        <v>210.28</v>
      </c>
      <c r="CG6" s="33">
        <f t="shared" si="9"/>
        <v>211.08</v>
      </c>
      <c r="CH6" s="33">
        <f t="shared" si="9"/>
        <v>232.46</v>
      </c>
      <c r="CI6" s="33">
        <f t="shared" si="9"/>
        <v>227.97</v>
      </c>
      <c r="CJ6" s="32" t="str">
        <f>IF(CJ7="","",IF(CJ7="-","【-】","【"&amp;SUBSTITUTE(TEXT(CJ7,"#,##0.00"),"-","△")&amp;"】"))</f>
        <v>【164.21】</v>
      </c>
      <c r="CK6" s="33">
        <f>IF(CK7="",NA(),CK7)</f>
        <v>43.19</v>
      </c>
      <c r="CL6" s="33">
        <f t="shared" ref="CL6:CT6" si="10">IF(CL7="",NA(),CL7)</f>
        <v>39.72</v>
      </c>
      <c r="CM6" s="33">
        <f t="shared" si="10"/>
        <v>39.81</v>
      </c>
      <c r="CN6" s="33">
        <f t="shared" si="10"/>
        <v>45.27</v>
      </c>
      <c r="CO6" s="33">
        <f t="shared" si="10"/>
        <v>46.69</v>
      </c>
      <c r="CP6" s="33">
        <f t="shared" si="10"/>
        <v>51.05</v>
      </c>
      <c r="CQ6" s="33">
        <f t="shared" si="10"/>
        <v>50.49</v>
      </c>
      <c r="CR6" s="33">
        <f t="shared" si="10"/>
        <v>49.69</v>
      </c>
      <c r="CS6" s="33">
        <f t="shared" si="10"/>
        <v>41.24</v>
      </c>
      <c r="CT6" s="33">
        <f t="shared" si="10"/>
        <v>40.700000000000003</v>
      </c>
      <c r="CU6" s="32" t="str">
        <f>IF(CU7="","",IF(CU7="-","【-】","【"&amp;SUBSTITUTE(TEXT(CU7,"#,##0.00"),"-","△")&amp;"】"))</f>
        <v>【59.80】</v>
      </c>
      <c r="CV6" s="33">
        <f>IF(CV7="",NA(),CV7)</f>
        <v>68.23</v>
      </c>
      <c r="CW6" s="33">
        <f t="shared" ref="CW6:DE6" si="11">IF(CW7="",NA(),CW7)</f>
        <v>71.63</v>
      </c>
      <c r="CX6" s="33">
        <f t="shared" si="11"/>
        <v>69.069999999999993</v>
      </c>
      <c r="CY6" s="33">
        <f t="shared" si="11"/>
        <v>59.4</v>
      </c>
      <c r="CZ6" s="33">
        <f t="shared" si="11"/>
        <v>56.61</v>
      </c>
      <c r="DA6" s="33">
        <f t="shared" si="11"/>
        <v>80.81</v>
      </c>
      <c r="DB6" s="33">
        <f t="shared" si="11"/>
        <v>78.7</v>
      </c>
      <c r="DC6" s="33">
        <f t="shared" si="11"/>
        <v>80.010000000000005</v>
      </c>
      <c r="DD6" s="33">
        <f t="shared" si="11"/>
        <v>74.900000000000006</v>
      </c>
      <c r="DE6" s="33">
        <f t="shared" si="11"/>
        <v>74.61</v>
      </c>
      <c r="DF6" s="32" t="str">
        <f>IF(DF7="","",IF(DF7="-","【-】","【"&amp;SUBSTITUTE(TEXT(DF7,"#,##0.00"),"-","△")&amp;"】"))</f>
        <v>【89.78】</v>
      </c>
      <c r="DG6" s="33">
        <f>IF(DG7="",NA(),DG7)</f>
        <v>22.24</v>
      </c>
      <c r="DH6" s="33">
        <f t="shared" ref="DH6:DP6" si="12">IF(DH7="",NA(),DH7)</f>
        <v>23.51</v>
      </c>
      <c r="DI6" s="33">
        <f t="shared" si="12"/>
        <v>24.92</v>
      </c>
      <c r="DJ6" s="33">
        <f t="shared" si="12"/>
        <v>26.19</v>
      </c>
      <c r="DK6" s="33">
        <f t="shared" si="12"/>
        <v>46.9</v>
      </c>
      <c r="DL6" s="33">
        <f t="shared" si="12"/>
        <v>33.21</v>
      </c>
      <c r="DM6" s="33">
        <f t="shared" si="12"/>
        <v>34.24</v>
      </c>
      <c r="DN6" s="33">
        <f t="shared" si="12"/>
        <v>35.18</v>
      </c>
      <c r="DO6" s="33">
        <f t="shared" si="12"/>
        <v>39.049999999999997</v>
      </c>
      <c r="DP6" s="33">
        <f t="shared" si="12"/>
        <v>50.44</v>
      </c>
      <c r="DQ6" s="32" t="str">
        <f>IF(DQ7="","",IF(DQ7="-","【-】","【"&amp;SUBSTITUTE(TEXT(DQ7,"#,##0.00"),"-","△")&amp;"】"))</f>
        <v>【46.31】</v>
      </c>
      <c r="DR6" s="33">
        <f>IF(DR7="",NA(),DR7)</f>
        <v>29.5</v>
      </c>
      <c r="DS6" s="33">
        <f t="shared" ref="DS6:EA6" si="13">IF(DS7="",NA(),DS7)</f>
        <v>36.979999999999997</v>
      </c>
      <c r="DT6" s="33">
        <f t="shared" si="13"/>
        <v>36.14</v>
      </c>
      <c r="DU6" s="33">
        <f t="shared" si="13"/>
        <v>36.299999999999997</v>
      </c>
      <c r="DV6" s="33">
        <f t="shared" si="13"/>
        <v>36.06</v>
      </c>
      <c r="DW6" s="33">
        <f t="shared" si="13"/>
        <v>6.34</v>
      </c>
      <c r="DX6" s="33">
        <f t="shared" si="13"/>
        <v>6.81</v>
      </c>
      <c r="DY6" s="33">
        <f t="shared" si="13"/>
        <v>8.41</v>
      </c>
      <c r="DZ6" s="33">
        <f t="shared" si="13"/>
        <v>8.18</v>
      </c>
      <c r="EA6" s="33">
        <f t="shared" si="13"/>
        <v>9.64</v>
      </c>
      <c r="EB6" s="32" t="str">
        <f>IF(EB7="","",IF(EB7="-","【-】","【"&amp;SUBSTITUTE(TEXT(EB7,"#,##0.00"),"-","△")&amp;"】"))</f>
        <v>【12.42】</v>
      </c>
      <c r="EC6" s="33">
        <f>IF(EC7="",NA(),EC7)</f>
        <v>0.49</v>
      </c>
      <c r="ED6" s="33">
        <f t="shared" ref="ED6:EL6" si="14">IF(ED7="",NA(),ED7)</f>
        <v>0.32</v>
      </c>
      <c r="EE6" s="33">
        <f t="shared" si="14"/>
        <v>0.45</v>
      </c>
      <c r="EF6" s="33">
        <f t="shared" si="14"/>
        <v>0.31</v>
      </c>
      <c r="EG6" s="33">
        <f t="shared" si="14"/>
        <v>0.61</v>
      </c>
      <c r="EH6" s="33">
        <f t="shared" si="14"/>
        <v>0.81</v>
      </c>
      <c r="EI6" s="33">
        <f t="shared" si="14"/>
        <v>0.82</v>
      </c>
      <c r="EJ6" s="33">
        <f t="shared" si="14"/>
        <v>0.66</v>
      </c>
      <c r="EK6" s="33">
        <f t="shared" si="14"/>
        <v>0.23</v>
      </c>
      <c r="EL6" s="33">
        <f t="shared" si="14"/>
        <v>0.34</v>
      </c>
      <c r="EM6" s="32" t="str">
        <f>IF(EM7="","",IF(EM7="-","【-】","【"&amp;SUBSTITUTE(TEXT(EM7,"#,##0.00"),"-","△")&amp;"】"))</f>
        <v>【0.78】</v>
      </c>
    </row>
    <row r="7" spans="1:143" s="34" customFormat="1">
      <c r="A7" s="26"/>
      <c r="B7" s="35">
        <v>2014</v>
      </c>
      <c r="C7" s="35">
        <v>103829</v>
      </c>
      <c r="D7" s="35">
        <v>46</v>
      </c>
      <c r="E7" s="35">
        <v>1</v>
      </c>
      <c r="F7" s="35">
        <v>0</v>
      </c>
      <c r="G7" s="35">
        <v>1</v>
      </c>
      <c r="H7" s="35" t="s">
        <v>93</v>
      </c>
      <c r="I7" s="35" t="s">
        <v>94</v>
      </c>
      <c r="J7" s="35" t="s">
        <v>95</v>
      </c>
      <c r="K7" s="35" t="s">
        <v>96</v>
      </c>
      <c r="L7" s="35" t="s">
        <v>97</v>
      </c>
      <c r="M7" s="36" t="s">
        <v>98</v>
      </c>
      <c r="N7" s="36">
        <v>46.76</v>
      </c>
      <c r="O7" s="36">
        <v>58.33</v>
      </c>
      <c r="P7" s="36">
        <v>3444</v>
      </c>
      <c r="Q7" s="36">
        <v>8405</v>
      </c>
      <c r="R7" s="36">
        <v>188.38</v>
      </c>
      <c r="S7" s="36">
        <v>44.62</v>
      </c>
      <c r="T7" s="36">
        <v>4855</v>
      </c>
      <c r="U7" s="36">
        <v>7.29</v>
      </c>
      <c r="V7" s="36">
        <v>665.98</v>
      </c>
      <c r="W7" s="36">
        <v>107.63</v>
      </c>
      <c r="X7" s="36">
        <v>102.84</v>
      </c>
      <c r="Y7" s="36">
        <v>105.33</v>
      </c>
      <c r="Z7" s="36">
        <v>105.98</v>
      </c>
      <c r="AA7" s="36">
        <v>101.93</v>
      </c>
      <c r="AB7" s="36">
        <v>108.06</v>
      </c>
      <c r="AC7" s="36">
        <v>104.82</v>
      </c>
      <c r="AD7" s="36">
        <v>104.95</v>
      </c>
      <c r="AE7" s="36">
        <v>109.5</v>
      </c>
      <c r="AF7" s="36">
        <v>106.28</v>
      </c>
      <c r="AG7" s="36">
        <v>113.03</v>
      </c>
      <c r="AH7" s="36">
        <v>0</v>
      </c>
      <c r="AI7" s="36">
        <v>0</v>
      </c>
      <c r="AJ7" s="36">
        <v>0</v>
      </c>
      <c r="AK7" s="36">
        <v>0</v>
      </c>
      <c r="AL7" s="36">
        <v>0</v>
      </c>
      <c r="AM7" s="36">
        <v>23.31</v>
      </c>
      <c r="AN7" s="36">
        <v>26.83</v>
      </c>
      <c r="AO7" s="36">
        <v>26.81</v>
      </c>
      <c r="AP7" s="36">
        <v>44.3</v>
      </c>
      <c r="AQ7" s="36">
        <v>32.31</v>
      </c>
      <c r="AR7" s="36">
        <v>0.81</v>
      </c>
      <c r="AS7" s="36">
        <v>4396</v>
      </c>
      <c r="AT7" s="36">
        <v>4181.0200000000004</v>
      </c>
      <c r="AU7" s="36">
        <v>2873.9</v>
      </c>
      <c r="AV7" s="36">
        <v>3081.47</v>
      </c>
      <c r="AW7" s="36">
        <v>123.42</v>
      </c>
      <c r="AX7" s="36">
        <v>1129.9100000000001</v>
      </c>
      <c r="AY7" s="36">
        <v>1197.1099999999999</v>
      </c>
      <c r="AZ7" s="36">
        <v>1002.64</v>
      </c>
      <c r="BA7" s="36">
        <v>2098.87</v>
      </c>
      <c r="BB7" s="36">
        <v>571.29999999999995</v>
      </c>
      <c r="BC7" s="36">
        <v>264.16000000000003</v>
      </c>
      <c r="BD7" s="36">
        <v>1048.52</v>
      </c>
      <c r="BE7" s="36">
        <v>1015.22</v>
      </c>
      <c r="BF7" s="36">
        <v>978.51</v>
      </c>
      <c r="BG7" s="36">
        <v>942.5</v>
      </c>
      <c r="BH7" s="36">
        <v>893.24</v>
      </c>
      <c r="BI7" s="36">
        <v>540.94000000000005</v>
      </c>
      <c r="BJ7" s="36">
        <v>532.29999999999995</v>
      </c>
      <c r="BK7" s="36">
        <v>520.29999999999995</v>
      </c>
      <c r="BL7" s="36">
        <v>536.9</v>
      </c>
      <c r="BM7" s="36">
        <v>495.43</v>
      </c>
      <c r="BN7" s="36">
        <v>283.72000000000003</v>
      </c>
      <c r="BO7" s="36">
        <v>90.85</v>
      </c>
      <c r="BP7" s="36">
        <v>87.3</v>
      </c>
      <c r="BQ7" s="36">
        <v>83.55</v>
      </c>
      <c r="BR7" s="36">
        <v>90.75</v>
      </c>
      <c r="BS7" s="36">
        <v>87.73</v>
      </c>
      <c r="BT7" s="36">
        <v>93.43</v>
      </c>
      <c r="BU7" s="36">
        <v>90.17</v>
      </c>
      <c r="BV7" s="36">
        <v>90.69</v>
      </c>
      <c r="BW7" s="36">
        <v>80.010000000000005</v>
      </c>
      <c r="BX7" s="36">
        <v>81.900000000000006</v>
      </c>
      <c r="BY7" s="36">
        <v>104.6</v>
      </c>
      <c r="BZ7" s="36">
        <v>221.95</v>
      </c>
      <c r="CA7" s="36">
        <v>231.81</v>
      </c>
      <c r="CB7" s="36">
        <v>242.78</v>
      </c>
      <c r="CC7" s="36">
        <v>223.76</v>
      </c>
      <c r="CD7" s="36">
        <v>233.53</v>
      </c>
      <c r="CE7" s="36">
        <v>204.24</v>
      </c>
      <c r="CF7" s="36">
        <v>210.28</v>
      </c>
      <c r="CG7" s="36">
        <v>211.08</v>
      </c>
      <c r="CH7" s="36">
        <v>232.46</v>
      </c>
      <c r="CI7" s="36">
        <v>227.97</v>
      </c>
      <c r="CJ7" s="36">
        <v>164.21</v>
      </c>
      <c r="CK7" s="36">
        <v>43.19</v>
      </c>
      <c r="CL7" s="36">
        <v>39.72</v>
      </c>
      <c r="CM7" s="36">
        <v>39.81</v>
      </c>
      <c r="CN7" s="36">
        <v>45.27</v>
      </c>
      <c r="CO7" s="36">
        <v>46.69</v>
      </c>
      <c r="CP7" s="36">
        <v>51.05</v>
      </c>
      <c r="CQ7" s="36">
        <v>50.49</v>
      </c>
      <c r="CR7" s="36">
        <v>49.69</v>
      </c>
      <c r="CS7" s="36">
        <v>41.24</v>
      </c>
      <c r="CT7" s="36">
        <v>40.700000000000003</v>
      </c>
      <c r="CU7" s="36">
        <v>59.8</v>
      </c>
      <c r="CV7" s="36">
        <v>68.23</v>
      </c>
      <c r="CW7" s="36">
        <v>71.63</v>
      </c>
      <c r="CX7" s="36">
        <v>69.069999999999993</v>
      </c>
      <c r="CY7" s="36">
        <v>59.4</v>
      </c>
      <c r="CZ7" s="36">
        <v>56.61</v>
      </c>
      <c r="DA7" s="36">
        <v>80.81</v>
      </c>
      <c r="DB7" s="36">
        <v>78.7</v>
      </c>
      <c r="DC7" s="36">
        <v>80.010000000000005</v>
      </c>
      <c r="DD7" s="36">
        <v>74.900000000000006</v>
      </c>
      <c r="DE7" s="36">
        <v>74.61</v>
      </c>
      <c r="DF7" s="36">
        <v>89.78</v>
      </c>
      <c r="DG7" s="36">
        <v>22.24</v>
      </c>
      <c r="DH7" s="36">
        <v>23.51</v>
      </c>
      <c r="DI7" s="36">
        <v>24.92</v>
      </c>
      <c r="DJ7" s="36">
        <v>26.19</v>
      </c>
      <c r="DK7" s="36">
        <v>46.9</v>
      </c>
      <c r="DL7" s="36">
        <v>33.21</v>
      </c>
      <c r="DM7" s="36">
        <v>34.24</v>
      </c>
      <c r="DN7" s="36">
        <v>35.18</v>
      </c>
      <c r="DO7" s="36">
        <v>39.049999999999997</v>
      </c>
      <c r="DP7" s="36">
        <v>50.44</v>
      </c>
      <c r="DQ7" s="36">
        <v>46.31</v>
      </c>
      <c r="DR7" s="36">
        <v>29.5</v>
      </c>
      <c r="DS7" s="36">
        <v>36.979999999999997</v>
      </c>
      <c r="DT7" s="36">
        <v>36.14</v>
      </c>
      <c r="DU7" s="36">
        <v>36.299999999999997</v>
      </c>
      <c r="DV7" s="36">
        <v>36.06</v>
      </c>
      <c r="DW7" s="36">
        <v>6.34</v>
      </c>
      <c r="DX7" s="36">
        <v>6.81</v>
      </c>
      <c r="DY7" s="36">
        <v>8.41</v>
      </c>
      <c r="DZ7" s="36">
        <v>8.18</v>
      </c>
      <c r="EA7" s="36">
        <v>9.64</v>
      </c>
      <c r="EB7" s="36">
        <v>12.42</v>
      </c>
      <c r="EC7" s="36">
        <v>0.49</v>
      </c>
      <c r="ED7" s="36">
        <v>0.32</v>
      </c>
      <c r="EE7" s="36">
        <v>0.45</v>
      </c>
      <c r="EF7" s="36">
        <v>0.31</v>
      </c>
      <c r="EG7" s="36">
        <v>0.61</v>
      </c>
      <c r="EH7" s="36">
        <v>0.81</v>
      </c>
      <c r="EI7" s="36">
        <v>0.82</v>
      </c>
      <c r="EJ7" s="36">
        <v>0.66</v>
      </c>
      <c r="EK7" s="36">
        <v>0.23</v>
      </c>
      <c r="EL7" s="36">
        <v>0.34</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小此木 諭 １０</cp:lastModifiedBy>
  <dcterms:created xsi:type="dcterms:W3CDTF">2016-02-03T07:16:41Z</dcterms:created>
  <dcterms:modified xsi:type="dcterms:W3CDTF">2016-02-23T22:57:46Z</dcterms:modified>
  <cp:category/>
</cp:coreProperties>
</file>