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kurai-makoto\Desktop\差し替え後\"/>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B10" i="4"/>
  <c r="AY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<sst xmlns="http://schemas.openxmlformats.org/spreadsheetml/2006/main" count="217" uniqueCount="107">
  <si>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</si>
  <si>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</si>
  <si>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</si>
  <si>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</si>
  <si>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</si>
  <si>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</si>
  <si>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</si>
  <si>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</si>
  <si>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</si>
  <si>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</si>
  <si>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</si>
  <si>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</si>
  <si>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</si>
  <si>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</si>
  <si>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</si>
  <si>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</si>
  <si>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</si>
  <si>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</si>
  <si>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</si>
  <si>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</si>
  <si>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</si>
  <si>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</si>
  <si>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</si>
  <si>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</si>
  <si>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</si>
  <si>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</si>
  <si>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</si>
  <si>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</si>
  <si>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</si>
  <si>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</si>
  <si>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</si>
  <si>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</si>
  <si>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</si>
  <si>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</si>
  <si>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</si>
  <si>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</si>
  <si>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</si>
  <si>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</si>
  <si>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</si>
  <si>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</si>
  <si>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</si>
  <si>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</si>
  <si>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</si>
  <si>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</si>
  <si>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</si>
  <si>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</si>
  <si>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</si>
  <si>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</si>
  <si>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</si>
  <si>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</si>
  <si>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</si>
  <si>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</si>
  <si>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</si>
  <si>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</si>
  <si>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</si>
  <si>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</si>
  <si>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</si>
  <si>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</si>
  <si>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</si>
  <si>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</si>
  <si>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</si>
  <si>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</si>
  <si>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</si>
  <si>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</si>
  <si>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</si>
  <si>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</si>
  <si>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</si>
  <si>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</si>
  <si>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</si>
  <si>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</si>
  <si>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</si>
  <si>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</si>
  <si>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</si>
  <si>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</si>
  <si>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</si>
  <si>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</si>
  <si>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</si>
  <si>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</si>
  <si>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</si>
  <si>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</si>
  <si>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</si>
  <si>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</si>
  <si>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</si>
  <si>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</si>
  <si>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</si>
  <si>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</si>
  <si>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</si>
  <si>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</si>
  <si>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</si>
  <si>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</si>
  <si>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</si>
  <si>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</si>
  <si>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</si>
  <si>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榛東村</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</si>
  <si>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</si>
  <si>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</si>
  <si>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</si>
  <si>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</si>
  <si>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</si>
  <si>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</si>
  <si>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</si>
  <si>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</si>
  <si>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</si>
  <si>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</si>
  <si>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の状況について、管路経年化率は0％であるが、耐用年数が差し迫った管路も存在し、漏水が頻繁に発生している。その一方で、管路更新率は低く推移している。また、漏水状況をすべて把握することは困難で、有収率の向上を阻害している。
　今後は漏水の危険性がある管路を把握し、計画的かつ迅速に管路更新を進めるよう努める。そして、有収率の高率を維持し、持続的に安全な水を供給できる強靭な水道を目指していく。</t>
    <rPh sb="1" eb="4">
      <t>ロウキュウカ</t>
    </rPh>
    <rPh sb="5" eb="7">
      <t>ジョウキョウ</t>
    </rPh>
    <rPh sb="12" eb="14">
      <t>カンロ</t>
    </rPh>
    <rPh sb="14" eb="16">
      <t>ケイネン</t>
    </rPh>
    <rPh sb="16" eb="17">
      <t>カ</t>
    </rPh>
    <rPh sb="17" eb="18">
      <t>リツ</t>
    </rPh>
    <rPh sb="26" eb="28">
      <t>タイヨウ</t>
    </rPh>
    <rPh sb="28" eb="30">
      <t>ネンスウ</t>
    </rPh>
    <rPh sb="31" eb="32">
      <t>サ</t>
    </rPh>
    <rPh sb="33" eb="34">
      <t>セマ</t>
    </rPh>
    <rPh sb="36" eb="38">
      <t>カンロ</t>
    </rPh>
    <rPh sb="39" eb="41">
      <t>ソンザイ</t>
    </rPh>
    <rPh sb="43" eb="45">
      <t>ロウスイ</t>
    </rPh>
    <rPh sb="46" eb="48">
      <t>ヒンパン</t>
    </rPh>
    <rPh sb="49" eb="51">
      <t>ハッセイ</t>
    </rPh>
    <rPh sb="58" eb="60">
      <t>イッポウ</t>
    </rPh>
    <rPh sb="62" eb="64">
      <t>カンロ</t>
    </rPh>
    <rPh sb="64" eb="66">
      <t>コウシン</t>
    </rPh>
    <rPh sb="66" eb="67">
      <t>リツ</t>
    </rPh>
    <rPh sb="68" eb="69">
      <t>ヒク</t>
    </rPh>
    <rPh sb="70" eb="72">
      <t>スイイ</t>
    </rPh>
    <rPh sb="80" eb="82">
      <t>ロウスイ</t>
    </rPh>
    <rPh sb="82" eb="84">
      <t>ジョウキョウ</t>
    </rPh>
    <rPh sb="88" eb="90">
      <t>ハアク</t>
    </rPh>
    <rPh sb="95" eb="97">
      <t>コンナン</t>
    </rPh>
    <rPh sb="99" eb="100">
      <t>ユウ</t>
    </rPh>
    <rPh sb="100" eb="102">
      <t>シュウリツ</t>
    </rPh>
    <rPh sb="103" eb="105">
      <t>コウジョウ</t>
    </rPh>
    <rPh sb="106" eb="108">
      <t>ソガイ</t>
    </rPh>
    <rPh sb="115" eb="117">
      <t>コンゴ</t>
    </rPh>
    <rPh sb="118" eb="120">
      <t>ロウスイ</t>
    </rPh>
    <rPh sb="121" eb="123">
      <t>キケン</t>
    </rPh>
    <rPh sb="123" eb="124">
      <t>セイ</t>
    </rPh>
    <rPh sb="127" eb="129">
      <t>カンロ</t>
    </rPh>
    <rPh sb="130" eb="132">
      <t>ハアク</t>
    </rPh>
    <rPh sb="134" eb="137">
      <t>ケイカクテキ</t>
    </rPh>
    <rPh sb="139" eb="141">
      <t>ジンソク</t>
    </rPh>
    <rPh sb="142" eb="144">
      <t>カンロ</t>
    </rPh>
    <rPh sb="144" eb="146">
      <t>コウシン</t>
    </rPh>
    <rPh sb="147" eb="148">
      <t>スス</t>
    </rPh>
    <rPh sb="152" eb="153">
      <t>ツト</t>
    </rPh>
    <rPh sb="160" eb="161">
      <t>ユウ</t>
    </rPh>
    <rPh sb="161" eb="163">
      <t>シュウリツ</t>
    </rPh>
    <rPh sb="164" eb="165">
      <t>タカ</t>
    </rPh>
    <rPh sb="165" eb="166">
      <t>リツ</t>
    </rPh>
    <rPh sb="167" eb="169">
      <t>イジ</t>
    </rPh>
    <rPh sb="171" eb="174">
      <t>ジゾクテキ</t>
    </rPh>
    <rPh sb="175" eb="177">
      <t>アンゼン</t>
    </rPh>
    <rPh sb="178" eb="179">
      <t>ミズ</t>
    </rPh>
    <rPh sb="180" eb="182">
      <t>キョウキュウ</t>
    </rPh>
    <rPh sb="185" eb="187">
      <t>キョウジン</t>
    </rPh>
    <rPh sb="188" eb="189">
      <t>ミズ</t>
    </rPh>
    <rPh sb="189" eb="190">
      <t>ドウ</t>
    </rPh>
    <rPh sb="191" eb="193">
      <t>メザ</t>
    </rPh>
    <phoneticPr fontId="4"/>
  </si>
  <si>
    <t>　現在、耐用年数が差し迫った管路が多く存在していることもあり、漏水修理が頻繁に発生している。そのため、管路更新を積極的に行いたいが、近年水道料金収入が減少し続けており、経営を圧迫しているため、優先順位をつけ必要最低限の管路更新にとどめている。
　しかし、現状のままでは経営状況の悪化に伴い、必要最低限の管路更新すら行えない恐れがある。また、経営状況の悪化が更に進めば水道料金の改定を考慮していく必要がある。
　したがって、今後は水道料金収入の向上に努め、経営体制の見直しや管路更新を継続的に行っていくなど、将来を見据えた水道事業経営に努める。</t>
    <rPh sb="1" eb="3">
      <t>ゲンザイ</t>
    </rPh>
    <rPh sb="4" eb="6">
      <t>タイヨウ</t>
    </rPh>
    <rPh sb="6" eb="8">
      <t>ネンスウ</t>
    </rPh>
    <rPh sb="9" eb="10">
      <t>サ</t>
    </rPh>
    <rPh sb="11" eb="12">
      <t>セマ</t>
    </rPh>
    <rPh sb="14" eb="16">
      <t>カンロ</t>
    </rPh>
    <rPh sb="17" eb="18">
      <t>オオ</t>
    </rPh>
    <rPh sb="19" eb="21">
      <t>ソンザイ</t>
    </rPh>
    <rPh sb="31" eb="33">
      <t>ロウスイ</t>
    </rPh>
    <rPh sb="33" eb="35">
      <t>シュウリ</t>
    </rPh>
    <rPh sb="36" eb="38">
      <t>ヒンパン</t>
    </rPh>
    <rPh sb="39" eb="41">
      <t>ハッセイ</t>
    </rPh>
    <rPh sb="51" eb="53">
      <t>カンロ</t>
    </rPh>
    <rPh sb="53" eb="55">
      <t>コウシン</t>
    </rPh>
    <rPh sb="56" eb="59">
      <t>セッキョクテキ</t>
    </rPh>
    <rPh sb="60" eb="61">
      <t>オコナ</t>
    </rPh>
    <rPh sb="96" eb="98">
      <t>ユウセン</t>
    </rPh>
    <rPh sb="98" eb="100">
      <t>ジュンイ</t>
    </rPh>
    <rPh sb="103" eb="105">
      <t>ヒツヨウ</t>
    </rPh>
    <rPh sb="105" eb="108">
      <t>サイテイゲン</t>
    </rPh>
    <rPh sb="109" eb="111">
      <t>カンロ</t>
    </rPh>
    <rPh sb="111" eb="113">
      <t>コウシン</t>
    </rPh>
    <rPh sb="127" eb="129">
      <t>ゲンジョウ</t>
    </rPh>
    <rPh sb="134" eb="136">
      <t>ケイエイ</t>
    </rPh>
    <rPh sb="136" eb="138">
      <t>ジョウキョウ</t>
    </rPh>
    <rPh sb="139" eb="141">
      <t>アッカ</t>
    </rPh>
    <rPh sb="142" eb="143">
      <t>トモナ</t>
    </rPh>
    <rPh sb="145" eb="147">
      <t>ヒツヨウ</t>
    </rPh>
    <rPh sb="147" eb="150">
      <t>サイテイゲン</t>
    </rPh>
    <rPh sb="151" eb="153">
      <t>カンロ</t>
    </rPh>
    <rPh sb="153" eb="155">
      <t>コウシン</t>
    </rPh>
    <rPh sb="157" eb="158">
      <t>オコナ</t>
    </rPh>
    <rPh sb="161" eb="162">
      <t>オソ</t>
    </rPh>
    <rPh sb="211" eb="213">
      <t>コンゴ</t>
    </rPh>
    <rPh sb="214" eb="216">
      <t>スイドウ</t>
    </rPh>
    <rPh sb="216" eb="218">
      <t>リョウキン</t>
    </rPh>
    <rPh sb="218" eb="220">
      <t>シュウニュウ</t>
    </rPh>
    <rPh sb="221" eb="223">
      <t>コウジョウ</t>
    </rPh>
    <rPh sb="224" eb="225">
      <t>ツト</t>
    </rPh>
    <rPh sb="227" eb="229">
      <t>ケイエイ</t>
    </rPh>
    <rPh sb="229" eb="231">
      <t>タイセイ</t>
    </rPh>
    <rPh sb="232" eb="234">
      <t>ミナオ</t>
    </rPh>
    <rPh sb="236" eb="238">
      <t>カンロ</t>
    </rPh>
    <rPh sb="238" eb="240">
      <t>コウシン</t>
    </rPh>
    <rPh sb="241" eb="243">
      <t>ケイゾク</t>
    </rPh>
    <rPh sb="243" eb="244">
      <t>テキ</t>
    </rPh>
    <rPh sb="245" eb="246">
      <t>オコナ</t>
    </rPh>
    <rPh sb="253" eb="255">
      <t>ショウライ</t>
    </rPh>
    <rPh sb="256" eb="258">
      <t>ミス</t>
    </rPh>
    <rPh sb="260" eb="262">
      <t>スイドウ</t>
    </rPh>
    <rPh sb="262" eb="264">
      <t>ジギョウ</t>
    </rPh>
    <rPh sb="264" eb="266">
      <t>ケイエイ</t>
    </rPh>
    <rPh sb="267" eb="268">
      <t>ツト</t>
    </rPh>
    <phoneticPr fontId="4"/>
  </si>
  <si>
    <r>
      <t>　経営の健全性について、経常収支比率が類似団体平均値と比較しても低くなっているが、これは平成23年度以降、料金収入が減少し続けていることが大きな要因として考えられる。また、平成26年度に経常収支比率が急激に上昇しているが、これは会計基準の見直しに伴い長期前受金戻入が収益化されたことによるものである。
 しかし、現金を伴う利益ではなく、あくまでも会計基準の変更に伴う計算上のものであり、実態として業績が改善するものではないことに留意する必要がある。経営の効率性について、有収率は徐々に上昇しているものの、平均値と比較して低くなっている。</t>
    </r>
    <r>
      <rPr>
        <sz val="10"/>
        <rFont val="ＭＳ ゴシック"/>
        <family val="3"/>
        <charset val="128"/>
      </rPr>
      <t xml:space="preserve">原因としては、水道料金として計上されない漏水などによる不明水が挙げられる。したがって、今後も引き続きこの不明水の特定に努め、改善を図る。
 流動比率が類似団体よりも低くなっていることについて、前受金が多く存在しているためであって、現金預金も毎年増加傾向にあることから当面問題はない。
　企業債残高対給水収益が類似団体よりも低い理由については、極力起債に頼らない設備投資を行っているからである。しかし、漏水が頻繁に発生している事実もあり、計画の見直しも視野に入れ検討していきたい。
　料金回収率が上昇した理由としては、今までみなし償却を行っておらず、会計基準の見直しに伴い、その分の長期前受金戻入が増加し、結果的に給水原価が低下したからである。
　施設利用率の低下については、近年の節水型家電製品の普及や、住民の節水意識の向上に伴い、配水量が減少したと考えられる。また、当初予定していた浄水場の配水能力との差が大きいため、縮小を検討する必要がある。
</t>
    </r>
    <rPh sb="12" eb="14">
      <t>ケイジョウ</t>
    </rPh>
    <rPh sb="14" eb="16">
      <t>シュウシ</t>
    </rPh>
    <rPh sb="16" eb="18">
      <t>ヒリツ</t>
    </rPh>
    <rPh sb="19" eb="21">
      <t>ルイジ</t>
    </rPh>
    <rPh sb="21" eb="23">
      <t>ダンタイ</t>
    </rPh>
    <rPh sb="23" eb="26">
      <t>ヘイキンチ</t>
    </rPh>
    <rPh sb="27" eb="29">
      <t>ヒカク</t>
    </rPh>
    <rPh sb="32" eb="33">
      <t>ヒク</t>
    </rPh>
    <rPh sb="44" eb="46">
      <t>ヘイセイ</t>
    </rPh>
    <rPh sb="48" eb="50">
      <t>ネンド</t>
    </rPh>
    <rPh sb="50" eb="52">
      <t>イコウ</t>
    </rPh>
    <rPh sb="53" eb="55">
      <t>リョウキン</t>
    </rPh>
    <rPh sb="55" eb="57">
      <t>シュウニュウ</t>
    </rPh>
    <rPh sb="58" eb="60">
      <t>ゲンショウシ</t>
    </rPh>
    <rPh sb="60" eb="62">
      <t>ツヅ</t>
    </rPh>
    <rPh sb="77" eb="78">
      <t>カンガ</t>
    </rPh>
    <rPh sb="86" eb="88">
      <t>ヘイセイ</t>
    </rPh>
    <rPh sb="90" eb="92">
      <t>ネンド</t>
    </rPh>
    <rPh sb="93" eb="95">
      <t>ケイジョウ</t>
    </rPh>
    <rPh sb="95" eb="97">
      <t>シュウシ</t>
    </rPh>
    <rPh sb="97" eb="99">
      <t>ヒリツ</t>
    </rPh>
    <rPh sb="100" eb="102">
      <t>キュウゲキ</t>
    </rPh>
    <rPh sb="103" eb="105">
      <t>ジョウショウ</t>
    </rPh>
    <rPh sb="114" eb="116">
      <t>カイケイ</t>
    </rPh>
    <rPh sb="116" eb="118">
      <t>キジュン</t>
    </rPh>
    <rPh sb="119" eb="121">
      <t>ミナオ</t>
    </rPh>
    <rPh sb="123" eb="124">
      <t>トモナ</t>
    </rPh>
    <rPh sb="125" eb="127">
      <t>チョウキ</t>
    </rPh>
    <rPh sb="127" eb="129">
      <t>マエウケ</t>
    </rPh>
    <rPh sb="129" eb="130">
      <t>キン</t>
    </rPh>
    <rPh sb="130" eb="132">
      <t>レイニュウ</t>
    </rPh>
    <rPh sb="156" eb="158">
      <t>ゲンキン</t>
    </rPh>
    <rPh sb="159" eb="160">
      <t>トモナ</t>
    </rPh>
    <rPh sb="161" eb="163">
      <t>リエキ</t>
    </rPh>
    <rPh sb="173" eb="175">
      <t>カイケイ</t>
    </rPh>
    <rPh sb="175" eb="177">
      <t>キジュン</t>
    </rPh>
    <rPh sb="178" eb="180">
      <t>ヘンコウ</t>
    </rPh>
    <rPh sb="181" eb="182">
      <t>トモナ</t>
    </rPh>
    <rPh sb="183" eb="186">
      <t>ケイサンジョウ</t>
    </rPh>
    <rPh sb="193" eb="195">
      <t>ジッタイ</t>
    </rPh>
    <rPh sb="198" eb="200">
      <t>ギョウセキ</t>
    </rPh>
    <rPh sb="201" eb="203">
      <t>カイゼン</t>
    </rPh>
    <rPh sb="214" eb="216">
      <t>リュウイ</t>
    </rPh>
    <rPh sb="218" eb="220">
      <t>ヒツヨウ</t>
    </rPh>
    <rPh sb="224" eb="226">
      <t>ケイエイ</t>
    </rPh>
    <rPh sb="227" eb="230">
      <t>コウリツセイ</t>
    </rPh>
    <rPh sb="235" eb="236">
      <t>ユウ</t>
    </rPh>
    <rPh sb="236" eb="238">
      <t>シュウリツ</t>
    </rPh>
    <rPh sb="239" eb="241">
      <t>ジョジョ</t>
    </rPh>
    <rPh sb="242" eb="244">
      <t>ジョウショウ</t>
    </rPh>
    <rPh sb="252" eb="255">
      <t>ヘイキンチ</t>
    </rPh>
    <rPh sb="256" eb="258">
      <t>ヒカク</t>
    </rPh>
    <rPh sb="260" eb="261">
      <t>ヒク</t>
    </rPh>
    <rPh sb="268" eb="270">
      <t>ゲンイン</t>
    </rPh>
    <rPh sb="275" eb="277">
      <t>スイドウ</t>
    </rPh>
    <rPh sb="277" eb="279">
      <t>リョウキン</t>
    </rPh>
    <rPh sb="282" eb="284">
      <t>ケイジョウ</t>
    </rPh>
    <rPh sb="288" eb="290">
      <t>ロウスイ</t>
    </rPh>
    <rPh sb="295" eb="297">
      <t>フメイ</t>
    </rPh>
    <rPh sb="297" eb="298">
      <t>スイ</t>
    </rPh>
    <rPh sb="299" eb="300">
      <t>ア</t>
    </rPh>
    <rPh sb="338" eb="340">
      <t>リュウドウ</t>
    </rPh>
    <rPh sb="340" eb="342">
      <t>ヒリツ</t>
    </rPh>
    <rPh sb="343" eb="345">
      <t>ルイジ</t>
    </rPh>
    <rPh sb="345" eb="347">
      <t>ダンタイ</t>
    </rPh>
    <rPh sb="350" eb="351">
      <t>ヒク</t>
    </rPh>
    <rPh sb="364" eb="366">
      <t>マエウケ</t>
    </rPh>
    <rPh sb="366" eb="367">
      <t>キン</t>
    </rPh>
    <rPh sb="368" eb="369">
      <t>オオ</t>
    </rPh>
    <rPh sb="370" eb="372">
      <t>ソンザイ</t>
    </rPh>
    <rPh sb="383" eb="385">
      <t>ゲンキン</t>
    </rPh>
    <rPh sb="385" eb="387">
      <t>ヨキン</t>
    </rPh>
    <rPh sb="388" eb="390">
      <t>マイトシ</t>
    </rPh>
    <rPh sb="390" eb="392">
      <t>ゾウカ</t>
    </rPh>
    <rPh sb="392" eb="394">
      <t>ケイコウ</t>
    </rPh>
    <rPh sb="401" eb="403">
      <t>トウメン</t>
    </rPh>
    <rPh sb="403" eb="405">
      <t>モンダイ</t>
    </rPh>
    <rPh sb="411" eb="413">
      <t>キギョウ</t>
    </rPh>
    <rPh sb="413" eb="414">
      <t>サイ</t>
    </rPh>
    <rPh sb="414" eb="416">
      <t>ザンダカ</t>
    </rPh>
    <rPh sb="416" eb="417">
      <t>タイ</t>
    </rPh>
    <rPh sb="417" eb="419">
      <t>キュウスイ</t>
    </rPh>
    <rPh sb="419" eb="421">
      <t>シュウエキ</t>
    </rPh>
    <rPh sb="422" eb="424">
      <t>ルイジ</t>
    </rPh>
    <rPh sb="424" eb="426">
      <t>ダンタイ</t>
    </rPh>
    <rPh sb="429" eb="430">
      <t>ヒク</t>
    </rPh>
    <rPh sb="431" eb="433">
      <t>リユウ</t>
    </rPh>
    <rPh sb="439" eb="441">
      <t>キョクリョク</t>
    </rPh>
    <rPh sb="441" eb="443">
      <t>キサイ</t>
    </rPh>
    <rPh sb="444" eb="445">
      <t>タヨ</t>
    </rPh>
    <rPh sb="448" eb="450">
      <t>セツビ</t>
    </rPh>
    <rPh sb="450" eb="452">
      <t>トウシ</t>
    </rPh>
    <rPh sb="453" eb="454">
      <t>オコナ</t>
    </rPh>
    <rPh sb="468" eb="470">
      <t>ロウスイ</t>
    </rPh>
    <rPh sb="471" eb="473">
      <t>ヒンパン</t>
    </rPh>
    <rPh sb="474" eb="476">
      <t>ハッセイ</t>
    </rPh>
    <rPh sb="480" eb="482">
      <t>ジジツ</t>
    </rPh>
    <rPh sb="486" eb="488">
      <t>ケイカク</t>
    </rPh>
    <rPh sb="489" eb="491">
      <t>ミナオ</t>
    </rPh>
    <rPh sb="493" eb="495">
      <t>シヤ</t>
    </rPh>
    <rPh sb="496" eb="497">
      <t>イ</t>
    </rPh>
    <rPh sb="509" eb="511">
      <t>リョウキン</t>
    </rPh>
    <rPh sb="511" eb="513">
      <t>カイシュウ</t>
    </rPh>
    <rPh sb="513" eb="514">
      <t>リツ</t>
    </rPh>
    <rPh sb="519" eb="521">
      <t>リユウ</t>
    </rPh>
    <rPh sb="526" eb="527">
      <t>イマ</t>
    </rPh>
    <rPh sb="532" eb="534">
      <t>ショウキャク</t>
    </rPh>
    <rPh sb="535" eb="536">
      <t>オコナ</t>
    </rPh>
    <rPh sb="551" eb="552">
      <t>トモナ</t>
    </rPh>
    <rPh sb="556" eb="557">
      <t>ブン</t>
    </rPh>
    <rPh sb="558" eb="560">
      <t>チョウキ</t>
    </rPh>
    <rPh sb="560" eb="562">
      <t>マエウケ</t>
    </rPh>
    <rPh sb="562" eb="563">
      <t>キン</t>
    </rPh>
    <rPh sb="563" eb="565">
      <t>レイニュウ</t>
    </rPh>
    <rPh sb="566" eb="568">
      <t>ゾウカ</t>
    </rPh>
    <rPh sb="570" eb="573">
      <t>ケッカテキ</t>
    </rPh>
    <rPh sb="574" eb="576">
      <t>キュウスイ</t>
    </rPh>
    <rPh sb="576" eb="578">
      <t>ゲンカ</t>
    </rPh>
    <rPh sb="579" eb="581">
      <t>テイカ</t>
    </rPh>
    <rPh sb="591" eb="593">
      <t>シセツ</t>
    </rPh>
    <rPh sb="593" eb="596">
      <t>リヨウリツ</t>
    </rPh>
    <rPh sb="597" eb="599">
      <t>テイカ</t>
    </rPh>
    <rPh sb="605" eb="607">
      <t>キンネン</t>
    </rPh>
    <rPh sb="620" eb="622">
      <t>ジュウミン</t>
    </rPh>
    <rPh sb="623" eb="625">
      <t>セッスイ</t>
    </rPh>
    <rPh sb="625" eb="627">
      <t>イシキ</t>
    </rPh>
    <rPh sb="628" eb="630">
      <t>コウジョウ</t>
    </rPh>
    <rPh sb="631" eb="632">
      <t>トモナ</t>
    </rPh>
    <rPh sb="634" eb="636">
      <t>ハイスイ</t>
    </rPh>
    <rPh sb="636" eb="637">
      <t>リョウ</t>
    </rPh>
    <rPh sb="638" eb="640">
      <t>ゲンショウ</t>
    </rPh>
    <rPh sb="643" eb="644">
      <t>カンガ</t>
    </rPh>
    <rPh sb="652" eb="654">
      <t>トウショ</t>
    </rPh>
    <rPh sb="654" eb="656">
      <t>ヨテイ</t>
    </rPh>
    <rPh sb="660" eb="663">
      <t>ジョウスイジョウ</t>
    </rPh>
    <rPh sb="664" eb="666">
      <t>ハイスイ</t>
    </rPh>
    <rPh sb="666" eb="668">
      <t>ノウリョク</t>
    </rPh>
    <rPh sb="670" eb="671">
      <t>サ</t>
    </rPh>
    <rPh sb="672" eb="673">
      <t>オオ</t>
    </rPh>
    <rPh sb="678" eb="680">
      <t>シュクショウ</t>
    </rPh>
    <rPh sb="681" eb="683">
      <t>ケントウ</t>
    </rPh>
    <rPh sb="685" eb="68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</si>
</sst>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0.35</c:v>
                </c:pt>
                <c:pt idx="1">
                  <c:v>0.55000000000000004</c:v>
                </c:pt>
                <c:pt idx="2">
                  <c:v>0.35</c:v>
                </c:pt>
                <c:pt idx="3">
                  <c:v>0.66</c:v>
                </c:pt>
                <c:pt idx="4">
                  <c:v>0.33</c:v>
                </c:pt>
              </c:numCache>
            </c:numRef>
          </c:val>
        </c:ser>
        <c:dLbls>
          <c:showLegendKey val="0"/>
          <c:showVal val="0"/>
          <c:showCatName val="0"/>
          <c:showSerName val="0"/>
          <c:showPercent val="0"/>
          <c:showBubbleSize val="0"/>
        </c:dLbls>
        <c:gapWidth val="150"/>
        <c:axId val="293901216"/>
        <c:axId val="29390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293901216"/>
        <c:axId val="293901608"/>
      </c:lineChart>
      <c:dateAx>
        <c:axId val="293901216"/>
        <c:scaling>
          <c:orientation val="minMax"/>
        </c:scaling>
        <c:delete val="1"/>
        <c:axPos val="b"/>
        <c:numFmt formatCode="ge" sourceLinked="1"/>
        <c:majorTickMark val="none"/>
        <c:minorTickMark val="none"/>
        <c:tickLblPos val="none"/>
        <c:crossAx val="293901608"/>
        <c:crosses val="autoZero"/>
        <c:auto val="1"/>
        <c:lblOffset val="100"/>
        <c:baseTimeUnit val="years"/>
      </c:dateAx>
      <c:valAx>
        <c:axId val="29390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9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58.48</c:v>
                </c:pt>
                <c:pt idx="1">
                  <c:v>54.74</c:v>
                </c:pt>
                <c:pt idx="2">
                  <c:v>53.81</c:v>
                </c:pt>
                <c:pt idx="3">
                  <c:v>53.18</c:v>
                </c:pt>
                <c:pt idx="4">
                  <c:v>50.88</c:v>
                </c:pt>
              </c:numCache>
            </c:numRef>
          </c:val>
        </c:ser>
        <c:dLbls>
          <c:showLegendKey val="0"/>
          <c:showVal val="0"/>
          <c:showCatName val="0"/>
          <c:showSerName val="0"/>
          <c:showPercent val="0"/>
          <c:showBubbleSize val="0"/>
        </c:dLbls>
        <c:gapWidth val="150"/>
        <c:axId val="291914536"/>
        <c:axId val="29191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291914536"/>
        <c:axId val="291914928"/>
      </c:lineChart>
      <c:dateAx>
        <c:axId val="291914536"/>
        <c:scaling>
          <c:orientation val="minMax"/>
        </c:scaling>
        <c:delete val="1"/>
        <c:axPos val="b"/>
        <c:numFmt formatCode="ge" sourceLinked="1"/>
        <c:majorTickMark val="none"/>
        <c:minorTickMark val="none"/>
        <c:tickLblPos val="none"/>
        <c:crossAx val="291914928"/>
        <c:crosses val="autoZero"/>
        <c:auto val="1"/>
        <c:lblOffset val="100"/>
        <c:baseTimeUnit val="years"/>
      </c:dateAx>
      <c:valAx>
        <c:axId val="29191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91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78.13</c:v>
                </c:pt>
                <c:pt idx="1">
                  <c:v>79.67</c:v>
                </c:pt>
                <c:pt idx="2">
                  <c:v>79.64</c:v>
                </c:pt>
                <c:pt idx="3">
                  <c:v>80.290000000000006</c:v>
                </c:pt>
                <c:pt idx="4">
                  <c:v>81.25</c:v>
                </c:pt>
              </c:numCache>
            </c:numRef>
          </c:val>
        </c:ser>
        <c:dLbls>
          <c:showLegendKey val="0"/>
          <c:showVal val="0"/>
          <c:showCatName val="0"/>
          <c:showSerName val="0"/>
          <c:showPercent val="0"/>
          <c:showBubbleSize val="0"/>
        </c:dLbls>
        <c:gapWidth val="150"/>
        <c:axId val="292047352"/>
        <c:axId val="29204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292047352"/>
        <c:axId val="292047744"/>
      </c:lineChart>
      <c:dateAx>
        <c:axId val="292047352"/>
        <c:scaling>
          <c:orientation val="minMax"/>
        </c:scaling>
        <c:delete val="1"/>
        <c:axPos val="b"/>
        <c:numFmt formatCode="ge" sourceLinked="1"/>
        <c:majorTickMark val="none"/>
        <c:minorTickMark val="none"/>
        <c:tickLblPos val="none"/>
        <c:crossAx val="292047744"/>
        <c:crosses val="autoZero"/>
        <c:auto val="1"/>
        <c:lblOffset val="100"/>
        <c:baseTimeUnit val="years"/>
      </c:dateAx>
      <c:valAx>
        <c:axId val="29204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04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105.27</c:v>
                </c:pt>
                <c:pt idx="1">
                  <c:v>101.92</c:v>
                </c:pt>
                <c:pt idx="2">
                  <c:v>100.01</c:v>
                </c:pt>
                <c:pt idx="3">
                  <c:v>99.8</c:v>
                </c:pt>
                <c:pt idx="4">
                  <c:v>116.53</c:v>
                </c:pt>
              </c:numCache>
            </c:numRef>
          </c:val>
        </c:ser>
        <c:dLbls>
          <c:showLegendKey val="0"/>
          <c:showVal val="0"/>
          <c:showCatName val="0"/>
          <c:showSerName val="0"/>
          <c:showPercent val="0"/>
          <c:showBubbleSize val="0"/>
        </c:dLbls>
        <c:gapWidth val="150"/>
        <c:axId val="293902784"/>
        <c:axId val="29390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293902784"/>
        <c:axId val="293903176"/>
      </c:lineChart>
      <c:dateAx>
        <c:axId val="293902784"/>
        <c:scaling>
          <c:orientation val="minMax"/>
        </c:scaling>
        <c:delete val="1"/>
        <c:axPos val="b"/>
        <c:numFmt formatCode="ge" sourceLinked="1"/>
        <c:majorTickMark val="none"/>
        <c:minorTickMark val="none"/>
        <c:tickLblPos val="none"/>
        <c:crossAx val="293903176"/>
        <c:crosses val="autoZero"/>
        <c:auto val="1"/>
        <c:lblOffset val="100"/>
        <c:baseTimeUnit val="years"/>
      </c:dateAx>
      <c:valAx>
        <c:axId val="293903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39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38.99</c:v>
                </c:pt>
                <c:pt idx="1">
                  <c:v>41.26</c:v>
                </c:pt>
                <c:pt idx="2">
                  <c:v>41.41</c:v>
                </c:pt>
                <c:pt idx="3">
                  <c:v>43.48</c:v>
                </c:pt>
                <c:pt idx="4">
                  <c:v>45.38</c:v>
                </c:pt>
              </c:numCache>
            </c:numRef>
          </c:val>
        </c:ser>
        <c:dLbls>
          <c:showLegendKey val="0"/>
          <c:showVal val="0"/>
          <c:showCatName val="0"/>
          <c:showSerName val="0"/>
          <c:showPercent val="0"/>
          <c:showBubbleSize val="0"/>
        </c:dLbls>
        <c:gapWidth val="150"/>
        <c:axId val="293904352"/>
        <c:axId val="2940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293904352"/>
        <c:axId val="294070400"/>
      </c:lineChart>
      <c:dateAx>
        <c:axId val="293904352"/>
        <c:scaling>
          <c:orientation val="minMax"/>
        </c:scaling>
        <c:delete val="1"/>
        <c:axPos val="b"/>
        <c:numFmt formatCode="ge" sourceLinked="1"/>
        <c:majorTickMark val="none"/>
        <c:minorTickMark val="none"/>
        <c:tickLblPos val="none"/>
        <c:crossAx val="294070400"/>
        <c:crosses val="autoZero"/>
        <c:auto val="1"/>
        <c:lblOffset val="100"/>
        <c:baseTimeUnit val="years"/>
      </c:dateAx>
      <c:valAx>
        <c:axId val="2940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90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4071576"/>
        <c:axId val="2940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294071576"/>
        <c:axId val="294071968"/>
      </c:lineChart>
      <c:dateAx>
        <c:axId val="294071576"/>
        <c:scaling>
          <c:orientation val="minMax"/>
        </c:scaling>
        <c:delete val="1"/>
        <c:axPos val="b"/>
        <c:numFmt formatCode="ge" sourceLinked="1"/>
        <c:majorTickMark val="none"/>
        <c:minorTickMark val="none"/>
        <c:tickLblPos val="none"/>
        <c:crossAx val="294071968"/>
        <c:crosses val="autoZero"/>
        <c:auto val="1"/>
        <c:lblOffset val="100"/>
        <c:baseTimeUnit val="years"/>
      </c:dateAx>
      <c:valAx>
        <c:axId val="2940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07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4073144"/>
        <c:axId val="29407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294073144"/>
        <c:axId val="294073536"/>
      </c:lineChart>
      <c:dateAx>
        <c:axId val="294073144"/>
        <c:scaling>
          <c:orientation val="minMax"/>
        </c:scaling>
        <c:delete val="1"/>
        <c:axPos val="b"/>
        <c:numFmt formatCode="ge" sourceLinked="1"/>
        <c:majorTickMark val="none"/>
        <c:minorTickMark val="none"/>
        <c:tickLblPos val="none"/>
        <c:crossAx val="294073536"/>
        <c:crosses val="autoZero"/>
        <c:auto val="1"/>
        <c:lblOffset val="100"/>
        <c:baseTimeUnit val="years"/>
      </c:dateAx>
      <c:valAx>
        <c:axId val="294073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407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157.87</c:v>
                </c:pt>
                <c:pt idx="1">
                  <c:v>171.29</c:v>
                </c:pt>
                <c:pt idx="2">
                  <c:v>143.18</c:v>
                </c:pt>
                <c:pt idx="3">
                  <c:v>150.72</c:v>
                </c:pt>
                <c:pt idx="4">
                  <c:v>146.6</c:v>
                </c:pt>
              </c:numCache>
            </c:numRef>
          </c:val>
        </c:ser>
        <c:dLbls>
          <c:showLegendKey val="0"/>
          <c:showVal val="0"/>
          <c:showCatName val="0"/>
          <c:showSerName val="0"/>
          <c:showPercent val="0"/>
          <c:showBubbleSize val="0"/>
        </c:dLbls>
        <c:gapWidth val="150"/>
        <c:axId val="294436056"/>
        <c:axId val="29443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294436056"/>
        <c:axId val="294436448"/>
      </c:lineChart>
      <c:dateAx>
        <c:axId val="294436056"/>
        <c:scaling>
          <c:orientation val="minMax"/>
        </c:scaling>
        <c:delete val="1"/>
        <c:axPos val="b"/>
        <c:numFmt formatCode="ge" sourceLinked="1"/>
        <c:majorTickMark val="none"/>
        <c:minorTickMark val="none"/>
        <c:tickLblPos val="none"/>
        <c:crossAx val="294436448"/>
        <c:crosses val="autoZero"/>
        <c:auto val="1"/>
        <c:lblOffset val="100"/>
        <c:baseTimeUnit val="years"/>
      </c:dateAx>
      <c:valAx>
        <c:axId val="294436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443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203.17</c:v>
                </c:pt>
                <c:pt idx="1">
                  <c:v>206.12</c:v>
                </c:pt>
                <c:pt idx="2">
                  <c:v>202.96</c:v>
                </c:pt>
                <c:pt idx="3">
                  <c:v>195</c:v>
                </c:pt>
                <c:pt idx="4">
                  <c:v>191.7</c:v>
                </c:pt>
              </c:numCache>
            </c:numRef>
          </c:val>
        </c:ser>
        <c:dLbls>
          <c:showLegendKey val="0"/>
          <c:showVal val="0"/>
          <c:showCatName val="0"/>
          <c:showSerName val="0"/>
          <c:showPercent val="0"/>
          <c:showBubbleSize val="0"/>
        </c:dLbls>
        <c:gapWidth val="150"/>
        <c:axId val="294437624"/>
        <c:axId val="29443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294437624"/>
        <c:axId val="294438016"/>
      </c:lineChart>
      <c:dateAx>
        <c:axId val="294437624"/>
        <c:scaling>
          <c:orientation val="minMax"/>
        </c:scaling>
        <c:delete val="1"/>
        <c:axPos val="b"/>
        <c:numFmt formatCode="ge" sourceLinked="1"/>
        <c:majorTickMark val="none"/>
        <c:minorTickMark val="none"/>
        <c:tickLblPos val="none"/>
        <c:crossAx val="294438016"/>
        <c:crosses val="autoZero"/>
        <c:auto val="1"/>
        <c:lblOffset val="100"/>
        <c:baseTimeUnit val="years"/>
      </c:dateAx>
      <c:valAx>
        <c:axId val="294438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443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99.59</c:v>
                </c:pt>
                <c:pt idx="1">
                  <c:v>97.09</c:v>
                </c:pt>
                <c:pt idx="2">
                  <c:v>93.64</c:v>
                </c:pt>
                <c:pt idx="3">
                  <c:v>93.47</c:v>
                </c:pt>
                <c:pt idx="4">
                  <c:v>113.42</c:v>
                </c:pt>
              </c:numCache>
            </c:numRef>
          </c:val>
        </c:ser>
        <c:dLbls>
          <c:showLegendKey val="0"/>
          <c:showVal val="0"/>
          <c:showCatName val="0"/>
          <c:showSerName val="0"/>
          <c:showPercent val="0"/>
          <c:showBubbleSize val="0"/>
        </c:dLbls>
        <c:gapWidth val="150"/>
        <c:axId val="294439192"/>
        <c:axId val="29191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294439192"/>
        <c:axId val="291911792"/>
      </c:lineChart>
      <c:dateAx>
        <c:axId val="294439192"/>
        <c:scaling>
          <c:orientation val="minMax"/>
        </c:scaling>
        <c:delete val="1"/>
        <c:axPos val="b"/>
        <c:numFmt formatCode="ge" sourceLinked="1"/>
        <c:majorTickMark val="none"/>
        <c:minorTickMark val="none"/>
        <c:tickLblPos val="none"/>
        <c:crossAx val="291911792"/>
        <c:crosses val="autoZero"/>
        <c:auto val="1"/>
        <c:lblOffset val="100"/>
        <c:baseTimeUnit val="years"/>
      </c:dateAx>
      <c:valAx>
        <c:axId val="29191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43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139.30000000000001</c:v>
                </c:pt>
                <c:pt idx="1">
                  <c:v>142.36000000000001</c:v>
                </c:pt>
                <c:pt idx="2">
                  <c:v>147.49</c:v>
                </c:pt>
                <c:pt idx="3">
                  <c:v>147.65</c:v>
                </c:pt>
                <c:pt idx="4">
                  <c:v>121.73</c:v>
                </c:pt>
              </c:numCache>
            </c:numRef>
          </c:val>
        </c:ser>
        <c:dLbls>
          <c:showLegendKey val="0"/>
          <c:showVal val="0"/>
          <c:showCatName val="0"/>
          <c:showSerName val="0"/>
          <c:showPercent val="0"/>
          <c:showBubbleSize val="0"/>
        </c:dLbls>
        <c:gapWidth val="150"/>
        <c:axId val="291912968"/>
        <c:axId val="29191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291912968"/>
        <c:axId val="291913360"/>
      </c:lineChart>
      <c:dateAx>
        <c:axId val="291912968"/>
        <c:scaling>
          <c:orientation val="minMax"/>
        </c:scaling>
        <c:delete val="1"/>
        <c:axPos val="b"/>
        <c:numFmt formatCode="ge" sourceLinked="1"/>
        <c:majorTickMark val="none"/>
        <c:minorTickMark val="none"/>
        <c:tickLblPos val="none"/>
        <c:crossAx val="291913360"/>
        <c:crosses val="autoZero"/>
        <c:auto val="1"/>
        <c:lblOffset val="100"/>
        <c:baseTimeUnit val="years"/>
      </c:dateAx>
      <c:valAx>
        <c:axId val="29191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91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榛東村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14691</v>
      </c>
      <c r="AJ8" s="56"/>
      <c r="AK8" s="56"/>
      <c r="AL8" s="56"/>
      <c r="AM8" s="56"/>
      <c r="AN8" s="56"/>
      <c r="AO8" s="56"/>
      <c r="AP8" s="57"/>
      <c r="AQ8" s="47">
        <f>データ!R6</f>
        <v>27.92</v>
      </c>
      <c r="AR8" s="47"/>
      <c r="AS8" s="47"/>
      <c r="AT8" s="47"/>
      <c r="AU8" s="47"/>
      <c r="AV8" s="47"/>
      <c r="AW8" s="47"/>
      <c r="AX8" s="47"/>
      <c r="AY8" s="47">
        <f>データ!S6</f>
        <v>526.17999999999995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73.69</v>
      </c>
      <c r="K10" s="47"/>
      <c r="L10" s="47"/>
      <c r="M10" s="47"/>
      <c r="N10" s="47"/>
      <c r="O10" s="47"/>
      <c r="P10" s="47"/>
      <c r="Q10" s="47"/>
      <c r="R10" s="47">
        <f>データ!O6</f>
        <v>99.9</v>
      </c>
      <c r="S10" s="47"/>
      <c r="T10" s="47"/>
      <c r="U10" s="47"/>
      <c r="V10" s="47"/>
      <c r="W10" s="47"/>
      <c r="X10" s="47"/>
      <c r="Y10" s="47"/>
      <c r="Z10" s="78">
        <f>データ!P6</f>
        <v>2700</v>
      </c>
      <c r="AA10" s="78"/>
      <c r="AB10" s="78"/>
      <c r="AC10" s="78"/>
      <c r="AD10" s="78"/>
      <c r="AE10" s="78"/>
      <c r="AF10" s="78"/>
      <c r="AG10" s="78"/>
      <c r="AH10" s="2"/>
      <c r="AI10" s="78">
        <f>データ!T6</f>
        <v>14631</v>
      </c>
      <c r="AJ10" s="78"/>
      <c r="AK10" s="78"/>
      <c r="AL10" s="78"/>
      <c r="AM10" s="78"/>
      <c r="AN10" s="78"/>
      <c r="AO10" s="78"/>
      <c r="AP10" s="78"/>
      <c r="AQ10" s="47">
        <f>データ!U6</f>
        <v>17</v>
      </c>
      <c r="AR10" s="47"/>
      <c r="AS10" s="47"/>
      <c r="AT10" s="47"/>
      <c r="AU10" s="47"/>
      <c r="AV10" s="47"/>
      <c r="AW10" s="47"/>
      <c r="AX10" s="47"/>
      <c r="AY10" s="47">
        <f>データ!V6</f>
        <v>860.65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1" t="s">
        <v>106</v>
      </c>
      <c r="BM16" s="92"/>
      <c r="BN16" s="92"/>
      <c r="BO16" s="92"/>
      <c r="BP16" s="92"/>
      <c r="BQ16" s="92"/>
      <c r="BR16" s="92"/>
      <c r="BS16" s="92"/>
      <c r="BT16" s="92"/>
      <c r="BU16" s="92"/>
      <c r="BV16" s="92"/>
      <c r="BW16" s="92"/>
      <c r="BX16" s="92"/>
      <c r="BY16" s="92"/>
      <c r="BZ16" s="9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1"/>
      <c r="BM17" s="92"/>
      <c r="BN17" s="92"/>
      <c r="BO17" s="92"/>
      <c r="BP17" s="92"/>
      <c r="BQ17" s="92"/>
      <c r="BR17" s="92"/>
      <c r="BS17" s="92"/>
      <c r="BT17" s="92"/>
      <c r="BU17" s="92"/>
      <c r="BV17" s="92"/>
      <c r="BW17" s="92"/>
      <c r="BX17" s="92"/>
      <c r="BY17" s="92"/>
      <c r="BZ17" s="9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1"/>
      <c r="BM18" s="92"/>
      <c r="BN18" s="92"/>
      <c r="BO18" s="92"/>
      <c r="BP18" s="92"/>
      <c r="BQ18" s="92"/>
      <c r="BR18" s="92"/>
      <c r="BS18" s="92"/>
      <c r="BT18" s="92"/>
      <c r="BU18" s="92"/>
      <c r="BV18" s="92"/>
      <c r="BW18" s="92"/>
      <c r="BX18" s="92"/>
      <c r="BY18" s="92"/>
      <c r="BZ18" s="9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1"/>
      <c r="BM19" s="92"/>
      <c r="BN19" s="92"/>
      <c r="BO19" s="92"/>
      <c r="BP19" s="92"/>
      <c r="BQ19" s="92"/>
      <c r="BR19" s="92"/>
      <c r="BS19" s="92"/>
      <c r="BT19" s="92"/>
      <c r="BU19" s="92"/>
      <c r="BV19" s="92"/>
      <c r="BW19" s="92"/>
      <c r="BX19" s="92"/>
      <c r="BY19" s="92"/>
      <c r="BZ19" s="9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1"/>
      <c r="BM20" s="92"/>
      <c r="BN20" s="92"/>
      <c r="BO20" s="92"/>
      <c r="BP20" s="92"/>
      <c r="BQ20" s="92"/>
      <c r="BR20" s="92"/>
      <c r="BS20" s="92"/>
      <c r="BT20" s="92"/>
      <c r="BU20" s="92"/>
      <c r="BV20" s="92"/>
      <c r="BW20" s="92"/>
      <c r="BX20" s="92"/>
      <c r="BY20" s="92"/>
      <c r="BZ20" s="9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1"/>
      <c r="BM21" s="92"/>
      <c r="BN21" s="92"/>
      <c r="BO21" s="92"/>
      <c r="BP21" s="92"/>
      <c r="BQ21" s="92"/>
      <c r="BR21" s="92"/>
      <c r="BS21" s="92"/>
      <c r="BT21" s="92"/>
      <c r="BU21" s="92"/>
      <c r="BV21" s="92"/>
      <c r="BW21" s="92"/>
      <c r="BX21" s="92"/>
      <c r="BY21" s="92"/>
      <c r="BZ21" s="9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1"/>
      <c r="BM22" s="92"/>
      <c r="BN22" s="92"/>
      <c r="BO22" s="92"/>
      <c r="BP22" s="92"/>
      <c r="BQ22" s="92"/>
      <c r="BR22" s="92"/>
      <c r="BS22" s="92"/>
      <c r="BT22" s="92"/>
      <c r="BU22" s="92"/>
      <c r="BV22" s="92"/>
      <c r="BW22" s="92"/>
      <c r="BX22" s="92"/>
      <c r="BY22" s="92"/>
      <c r="BZ22" s="9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1"/>
      <c r="BM23" s="92"/>
      <c r="BN23" s="92"/>
      <c r="BO23" s="92"/>
      <c r="BP23" s="92"/>
      <c r="BQ23" s="92"/>
      <c r="BR23" s="92"/>
      <c r="BS23" s="92"/>
      <c r="BT23" s="92"/>
      <c r="BU23" s="92"/>
      <c r="BV23" s="92"/>
      <c r="BW23" s="92"/>
      <c r="BX23" s="92"/>
      <c r="BY23" s="92"/>
      <c r="BZ23" s="9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1"/>
      <c r="BM24" s="92"/>
      <c r="BN24" s="92"/>
      <c r="BO24" s="92"/>
      <c r="BP24" s="92"/>
      <c r="BQ24" s="92"/>
      <c r="BR24" s="92"/>
      <c r="BS24" s="92"/>
      <c r="BT24" s="92"/>
      <c r="BU24" s="92"/>
      <c r="BV24" s="92"/>
      <c r="BW24" s="92"/>
      <c r="BX24" s="92"/>
      <c r="BY24" s="92"/>
      <c r="BZ24" s="9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1"/>
      <c r="BM25" s="92"/>
      <c r="BN25" s="92"/>
      <c r="BO25" s="92"/>
      <c r="BP25" s="92"/>
      <c r="BQ25" s="92"/>
      <c r="BR25" s="92"/>
      <c r="BS25" s="92"/>
      <c r="BT25" s="92"/>
      <c r="BU25" s="92"/>
      <c r="BV25" s="92"/>
      <c r="BW25" s="92"/>
      <c r="BX25" s="92"/>
      <c r="BY25" s="92"/>
      <c r="BZ25" s="9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1"/>
      <c r="BM26" s="92"/>
      <c r="BN26" s="92"/>
      <c r="BO26" s="92"/>
      <c r="BP26" s="92"/>
      <c r="BQ26" s="92"/>
      <c r="BR26" s="92"/>
      <c r="BS26" s="92"/>
      <c r="BT26" s="92"/>
      <c r="BU26" s="92"/>
      <c r="BV26" s="92"/>
      <c r="BW26" s="92"/>
      <c r="BX26" s="92"/>
      <c r="BY26" s="92"/>
      <c r="BZ26" s="9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1"/>
      <c r="BM27" s="92"/>
      <c r="BN27" s="92"/>
      <c r="BO27" s="92"/>
      <c r="BP27" s="92"/>
      <c r="BQ27" s="92"/>
      <c r="BR27" s="92"/>
      <c r="BS27" s="92"/>
      <c r="BT27" s="92"/>
      <c r="BU27" s="92"/>
      <c r="BV27" s="92"/>
      <c r="BW27" s="92"/>
      <c r="BX27" s="92"/>
      <c r="BY27" s="92"/>
      <c r="BZ27" s="9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1"/>
      <c r="BM28" s="92"/>
      <c r="BN28" s="92"/>
      <c r="BO28" s="92"/>
      <c r="BP28" s="92"/>
      <c r="BQ28" s="92"/>
      <c r="BR28" s="92"/>
      <c r="BS28" s="92"/>
      <c r="BT28" s="92"/>
      <c r="BU28" s="92"/>
      <c r="BV28" s="92"/>
      <c r="BW28" s="92"/>
      <c r="BX28" s="92"/>
      <c r="BY28" s="92"/>
      <c r="BZ28" s="9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1"/>
      <c r="BM29" s="92"/>
      <c r="BN29" s="92"/>
      <c r="BO29" s="92"/>
      <c r="BP29" s="92"/>
      <c r="BQ29" s="92"/>
      <c r="BR29" s="92"/>
      <c r="BS29" s="92"/>
      <c r="BT29" s="92"/>
      <c r="BU29" s="92"/>
      <c r="BV29" s="92"/>
      <c r="BW29" s="92"/>
      <c r="BX29" s="92"/>
      <c r="BY29" s="92"/>
      <c r="BZ29" s="9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1"/>
      <c r="BM30" s="92"/>
      <c r="BN30" s="92"/>
      <c r="BO30" s="92"/>
      <c r="BP30" s="92"/>
      <c r="BQ30" s="92"/>
      <c r="BR30" s="92"/>
      <c r="BS30" s="92"/>
      <c r="BT30" s="92"/>
      <c r="BU30" s="92"/>
      <c r="BV30" s="92"/>
      <c r="BW30" s="92"/>
      <c r="BX30" s="92"/>
      <c r="BY30" s="92"/>
      <c r="BZ30" s="9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1"/>
      <c r="BM31" s="92"/>
      <c r="BN31" s="92"/>
      <c r="BO31" s="92"/>
      <c r="BP31" s="92"/>
      <c r="BQ31" s="92"/>
      <c r="BR31" s="92"/>
      <c r="BS31" s="92"/>
      <c r="BT31" s="92"/>
      <c r="BU31" s="92"/>
      <c r="BV31" s="92"/>
      <c r="BW31" s="92"/>
      <c r="BX31" s="92"/>
      <c r="BY31" s="92"/>
      <c r="BZ31" s="9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1"/>
      <c r="BM32" s="92"/>
      <c r="BN32" s="92"/>
      <c r="BO32" s="92"/>
      <c r="BP32" s="92"/>
      <c r="BQ32" s="92"/>
      <c r="BR32" s="92"/>
      <c r="BS32" s="92"/>
      <c r="BT32" s="92"/>
      <c r="BU32" s="92"/>
      <c r="BV32" s="92"/>
      <c r="BW32" s="92"/>
      <c r="BX32" s="92"/>
      <c r="BY32" s="92"/>
      <c r="BZ32" s="9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1"/>
      <c r="BM33" s="92"/>
      <c r="BN33" s="92"/>
      <c r="BO33" s="92"/>
      <c r="BP33" s="92"/>
      <c r="BQ33" s="92"/>
      <c r="BR33" s="92"/>
      <c r="BS33" s="92"/>
      <c r="BT33" s="92"/>
      <c r="BU33" s="92"/>
      <c r="BV33" s="92"/>
      <c r="BW33" s="92"/>
      <c r="BX33" s="92"/>
      <c r="BY33" s="92"/>
      <c r="BZ33" s="93"/>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91"/>
      <c r="BM34" s="92"/>
      <c r="BN34" s="92"/>
      <c r="BO34" s="92"/>
      <c r="BP34" s="92"/>
      <c r="BQ34" s="92"/>
      <c r="BR34" s="92"/>
      <c r="BS34" s="92"/>
      <c r="BT34" s="92"/>
      <c r="BU34" s="92"/>
      <c r="BV34" s="92"/>
      <c r="BW34" s="92"/>
      <c r="BX34" s="92"/>
      <c r="BY34" s="92"/>
      <c r="BZ34" s="93"/>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91"/>
      <c r="BM35" s="92"/>
      <c r="BN35" s="92"/>
      <c r="BO35" s="92"/>
      <c r="BP35" s="92"/>
      <c r="BQ35" s="92"/>
      <c r="BR35" s="92"/>
      <c r="BS35" s="92"/>
      <c r="BT35" s="92"/>
      <c r="BU35" s="92"/>
      <c r="BV35" s="92"/>
      <c r="BW35" s="92"/>
      <c r="BX35" s="92"/>
      <c r="BY35" s="92"/>
      <c r="BZ35" s="9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1"/>
      <c r="BM36" s="92"/>
      <c r="BN36" s="92"/>
      <c r="BO36" s="92"/>
      <c r="BP36" s="92"/>
      <c r="BQ36" s="92"/>
      <c r="BR36" s="92"/>
      <c r="BS36" s="92"/>
      <c r="BT36" s="92"/>
      <c r="BU36" s="92"/>
      <c r="BV36" s="92"/>
      <c r="BW36" s="92"/>
      <c r="BX36" s="92"/>
      <c r="BY36" s="92"/>
      <c r="BZ36" s="9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1"/>
      <c r="BM37" s="92"/>
      <c r="BN37" s="92"/>
      <c r="BO37" s="92"/>
      <c r="BP37" s="92"/>
      <c r="BQ37" s="92"/>
      <c r="BR37" s="92"/>
      <c r="BS37" s="92"/>
      <c r="BT37" s="92"/>
      <c r="BU37" s="92"/>
      <c r="BV37" s="92"/>
      <c r="BW37" s="92"/>
      <c r="BX37" s="92"/>
      <c r="BY37" s="92"/>
      <c r="BZ37" s="9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1"/>
      <c r="BM38" s="92"/>
      <c r="BN38" s="92"/>
      <c r="BO38" s="92"/>
      <c r="BP38" s="92"/>
      <c r="BQ38" s="92"/>
      <c r="BR38" s="92"/>
      <c r="BS38" s="92"/>
      <c r="BT38" s="92"/>
      <c r="BU38" s="92"/>
      <c r="BV38" s="92"/>
      <c r="BW38" s="92"/>
      <c r="BX38" s="92"/>
      <c r="BY38" s="92"/>
      <c r="BZ38" s="9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1"/>
      <c r="BM39" s="92"/>
      <c r="BN39" s="92"/>
      <c r="BO39" s="92"/>
      <c r="BP39" s="92"/>
      <c r="BQ39" s="92"/>
      <c r="BR39" s="92"/>
      <c r="BS39" s="92"/>
      <c r="BT39" s="92"/>
      <c r="BU39" s="92"/>
      <c r="BV39" s="92"/>
      <c r="BW39" s="92"/>
      <c r="BX39" s="92"/>
      <c r="BY39" s="92"/>
      <c r="BZ39" s="9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1"/>
      <c r="BM40" s="92"/>
      <c r="BN40" s="92"/>
      <c r="BO40" s="92"/>
      <c r="BP40" s="92"/>
      <c r="BQ40" s="92"/>
      <c r="BR40" s="92"/>
      <c r="BS40" s="92"/>
      <c r="BT40" s="92"/>
      <c r="BU40" s="92"/>
      <c r="BV40" s="92"/>
      <c r="BW40" s="92"/>
      <c r="BX40" s="92"/>
      <c r="BY40" s="92"/>
      <c r="BZ40" s="9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1"/>
      <c r="BM41" s="92"/>
      <c r="BN41" s="92"/>
      <c r="BO41" s="92"/>
      <c r="BP41" s="92"/>
      <c r="BQ41" s="92"/>
      <c r="BR41" s="92"/>
      <c r="BS41" s="92"/>
      <c r="BT41" s="92"/>
      <c r="BU41" s="92"/>
      <c r="BV41" s="92"/>
      <c r="BW41" s="92"/>
      <c r="BX41" s="92"/>
      <c r="BY41" s="92"/>
      <c r="BZ41" s="9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1"/>
      <c r="BM42" s="92"/>
      <c r="BN42" s="92"/>
      <c r="BO42" s="92"/>
      <c r="BP42" s="92"/>
      <c r="BQ42" s="92"/>
      <c r="BR42" s="92"/>
      <c r="BS42" s="92"/>
      <c r="BT42" s="92"/>
      <c r="BU42" s="92"/>
      <c r="BV42" s="92"/>
      <c r="BW42" s="92"/>
      <c r="BX42" s="92"/>
      <c r="BY42" s="92"/>
      <c r="BZ42" s="9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1"/>
      <c r="BM43" s="92"/>
      <c r="BN43" s="92"/>
      <c r="BO43" s="92"/>
      <c r="BP43" s="92"/>
      <c r="BQ43" s="92"/>
      <c r="BR43" s="92"/>
      <c r="BS43" s="92"/>
      <c r="BT43" s="92"/>
      <c r="BU43" s="92"/>
      <c r="BV43" s="92"/>
      <c r="BW43" s="92"/>
      <c r="BX43" s="92"/>
      <c r="BY43" s="92"/>
      <c r="BZ43" s="9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1"/>
      <c r="BM44" s="92"/>
      <c r="BN44" s="92"/>
      <c r="BO44" s="92"/>
      <c r="BP44" s="92"/>
      <c r="BQ44" s="92"/>
      <c r="BR44" s="92"/>
      <c r="BS44" s="92"/>
      <c r="BT44" s="92"/>
      <c r="BU44" s="92"/>
      <c r="BV44" s="92"/>
      <c r="BW44" s="92"/>
      <c r="BX44" s="92"/>
      <c r="BY44" s="92"/>
      <c r="BZ44" s="9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4" t="s">
        <v>49</v>
      </c>
      <c r="I3" s="85"/>
      <c r="J3" s="85"/>
      <c r="K3" s="85"/>
      <c r="L3" s="85"/>
      <c r="M3" s="85"/>
      <c r="N3" s="85"/>
      <c r="O3" s="85"/>
      <c r="P3" s="85"/>
      <c r="Q3" s="85"/>
      <c r="R3" s="85"/>
      <c r="S3" s="85"/>
      <c r="T3" s="85"/>
      <c r="U3" s="85"/>
      <c r="V3" s="86"/>
      <c r="W3" s="90" t="s">
        <v>50</v>
      </c>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t="s">
        <v>51</v>
      </c>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row>
    <row r="4" spans="1:143">
      <c r="A4" s="26" t="s">
        <v>52</v>
      </c>
      <c r="B4" s="28"/>
      <c r="C4" s="28"/>
      <c r="D4" s="28"/>
      <c r="E4" s="28"/>
      <c r="F4" s="28"/>
      <c r="G4" s="28"/>
      <c r="H4" s="87"/>
      <c r="I4" s="88"/>
      <c r="J4" s="88"/>
      <c r="K4" s="88"/>
      <c r="L4" s="88"/>
      <c r="M4" s="88"/>
      <c r="N4" s="88"/>
      <c r="O4" s="88"/>
      <c r="P4" s="88"/>
      <c r="Q4" s="88"/>
      <c r="R4" s="88"/>
      <c r="S4" s="88"/>
      <c r="T4" s="88"/>
      <c r="U4" s="88"/>
      <c r="V4" s="89"/>
      <c r="W4" s="83" t="s">
        <v>53</v>
      </c>
      <c r="X4" s="83"/>
      <c r="Y4" s="83"/>
      <c r="Z4" s="83"/>
      <c r="AA4" s="83"/>
      <c r="AB4" s="83"/>
      <c r="AC4" s="83"/>
      <c r="AD4" s="83"/>
      <c r="AE4" s="83"/>
      <c r="AF4" s="83"/>
      <c r="AG4" s="83"/>
      <c r="AH4" s="83" t="s">
        <v>54</v>
      </c>
      <c r="AI4" s="83"/>
      <c r="AJ4" s="83"/>
      <c r="AK4" s="83"/>
      <c r="AL4" s="83"/>
      <c r="AM4" s="83"/>
      <c r="AN4" s="83"/>
      <c r="AO4" s="83"/>
      <c r="AP4" s="83"/>
      <c r="AQ4" s="83"/>
      <c r="AR4" s="83"/>
      <c r="AS4" s="83" t="s">
        <v>55</v>
      </c>
      <c r="AT4" s="83"/>
      <c r="AU4" s="83"/>
      <c r="AV4" s="83"/>
      <c r="AW4" s="83"/>
      <c r="AX4" s="83"/>
      <c r="AY4" s="83"/>
      <c r="AZ4" s="83"/>
      <c r="BA4" s="83"/>
      <c r="BB4" s="83"/>
      <c r="BC4" s="83"/>
      <c r="BD4" s="83" t="s">
        <v>56</v>
      </c>
      <c r="BE4" s="83"/>
      <c r="BF4" s="83"/>
      <c r="BG4" s="83"/>
      <c r="BH4" s="83"/>
      <c r="BI4" s="83"/>
      <c r="BJ4" s="83"/>
      <c r="BK4" s="83"/>
      <c r="BL4" s="83"/>
      <c r="BM4" s="83"/>
      <c r="BN4" s="83"/>
      <c r="BO4" s="83" t="s">
        <v>57</v>
      </c>
      <c r="BP4" s="83"/>
      <c r="BQ4" s="83"/>
      <c r="BR4" s="83"/>
      <c r="BS4" s="83"/>
      <c r="BT4" s="83"/>
      <c r="BU4" s="83"/>
      <c r="BV4" s="83"/>
      <c r="BW4" s="83"/>
      <c r="BX4" s="83"/>
      <c r="BY4" s="83"/>
      <c r="BZ4" s="83" t="s">
        <v>58</v>
      </c>
      <c r="CA4" s="83"/>
      <c r="CB4" s="83"/>
      <c r="CC4" s="83"/>
      <c r="CD4" s="83"/>
      <c r="CE4" s="83"/>
      <c r="CF4" s="83"/>
      <c r="CG4" s="83"/>
      <c r="CH4" s="83"/>
      <c r="CI4" s="83"/>
      <c r="CJ4" s="83"/>
      <c r="CK4" s="83" t="s">
        <v>59</v>
      </c>
      <c r="CL4" s="83"/>
      <c r="CM4" s="83"/>
      <c r="CN4" s="83"/>
      <c r="CO4" s="83"/>
      <c r="CP4" s="83"/>
      <c r="CQ4" s="83"/>
      <c r="CR4" s="83"/>
      <c r="CS4" s="83"/>
      <c r="CT4" s="83"/>
      <c r="CU4" s="83"/>
      <c r="CV4" s="83" t="s">
        <v>60</v>
      </c>
      <c r="CW4" s="83"/>
      <c r="CX4" s="83"/>
      <c r="CY4" s="83"/>
      <c r="CZ4" s="83"/>
      <c r="DA4" s="83"/>
      <c r="DB4" s="83"/>
      <c r="DC4" s="83"/>
      <c r="DD4" s="83"/>
      <c r="DE4" s="83"/>
      <c r="DF4" s="83"/>
      <c r="DG4" s="83" t="s">
        <v>61</v>
      </c>
      <c r="DH4" s="83"/>
      <c r="DI4" s="83"/>
      <c r="DJ4" s="83"/>
      <c r="DK4" s="83"/>
      <c r="DL4" s="83"/>
      <c r="DM4" s="83"/>
      <c r="DN4" s="83"/>
      <c r="DO4" s="83"/>
      <c r="DP4" s="83"/>
      <c r="DQ4" s="83"/>
      <c r="DR4" s="83" t="s">
        <v>62</v>
      </c>
      <c r="DS4" s="83"/>
      <c r="DT4" s="83"/>
      <c r="DU4" s="83"/>
      <c r="DV4" s="83"/>
      <c r="DW4" s="83"/>
      <c r="DX4" s="83"/>
      <c r="DY4" s="83"/>
      <c r="DZ4" s="83"/>
      <c r="EA4" s="83"/>
      <c r="EB4" s="83"/>
      <c r="EC4" s="83" t="s">
        <v>63</v>
      </c>
      <c r="ED4" s="83"/>
      <c r="EE4" s="83"/>
      <c r="EF4" s="83"/>
      <c r="EG4" s="83"/>
      <c r="EH4" s="83"/>
      <c r="EI4" s="83"/>
      <c r="EJ4" s="83"/>
      <c r="EK4" s="83"/>
      <c r="EL4" s="83"/>
      <c r="EM4" s="83"/>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103446</v>
      </c>
      <c r="D6" s="31">
        <f t="shared" si="3"/>
        <v>46</v>
      </c>
      <c r="E6" s="31">
        <f t="shared" si="3"/>
        <v>1</v>
      </c>
      <c r="F6" s="31">
        <f t="shared" si="3"/>
        <v>0</v>
      </c>
      <c r="G6" s="31">
        <f t="shared" si="3"/>
        <v>1</v>
      </c>
      <c r="H6" s="31" t="str">
        <f t="shared" si="3"/>
        <v>群馬県　榛東村</v>
      </c>
      <c r="I6" s="31" t="str">
        <f t="shared" si="3"/>
        <v>法適用</v>
      </c>
      <c r="J6" s="31" t="str">
        <f t="shared" si="3"/>
        <v>水道事業</v>
      </c>
      <c r="K6" s="31" t="str">
        <f t="shared" si="3"/>
        <v>末端給水事業</v>
      </c>
      <c r="L6" s="31" t="str">
        <f t="shared" si="3"/>
        <v>A7</v>
      </c>
      <c r="M6" s="32" t="str">
        <f t="shared" si="3"/>
        <v>-</v>
      </c>
      <c r="N6" s="32">
        <f t="shared" si="3"/>
        <v>73.69</v>
      </c>
      <c r="O6" s="32">
        <f t="shared" si="3"/>
        <v>99.9</v>
      </c>
      <c r="P6" s="32">
        <f t="shared" si="3"/>
        <v>2700</v>
      </c>
      <c r="Q6" s="32">
        <f t="shared" si="3"/>
        <v>14691</v>
      </c>
      <c r="R6" s="32">
        <f t="shared" si="3"/>
        <v>27.92</v>
      </c>
      <c r="S6" s="32">
        <f t="shared" si="3"/>
        <v>526.17999999999995</v>
      </c>
      <c r="T6" s="32">
        <f t="shared" si="3"/>
        <v>14631</v>
      </c>
      <c r="U6" s="32">
        <f t="shared" si="3"/>
        <v>17</v>
      </c>
      <c r="V6" s="32">
        <f t="shared" si="3"/>
        <v>860.65</v>
      </c>
      <c r="W6" s="33">
        <f>IF(W7="",NA(),W7)</f>
        <v>105.27</v>
      </c>
      <c r="X6" s="33">
        <f t="shared" ref="X6:AF6" si="4">IF(X7="",NA(),X7)</f>
        <v>101.92</v>
      </c>
      <c r="Y6" s="33">
        <f t="shared" si="4"/>
        <v>100.01</v>
      </c>
      <c r="Z6" s="33">
        <f t="shared" si="4"/>
        <v>99.8</v>
      </c>
      <c r="AA6" s="33">
        <f t="shared" si="4"/>
        <v>116.53</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157.87</v>
      </c>
      <c r="AT6" s="33">
        <f t="shared" ref="AT6:BB6" si="6">IF(AT7="",NA(),AT7)</f>
        <v>171.29</v>
      </c>
      <c r="AU6" s="33">
        <f t="shared" si="6"/>
        <v>143.18</v>
      </c>
      <c r="AV6" s="33">
        <f t="shared" si="6"/>
        <v>150.72</v>
      </c>
      <c r="AW6" s="33">
        <f t="shared" si="6"/>
        <v>146.6</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203.17</v>
      </c>
      <c r="BE6" s="33">
        <f t="shared" ref="BE6:BM6" si="7">IF(BE7="",NA(),BE7)</f>
        <v>206.12</v>
      </c>
      <c r="BF6" s="33">
        <f t="shared" si="7"/>
        <v>202.96</v>
      </c>
      <c r="BG6" s="33">
        <f t="shared" si="7"/>
        <v>195</v>
      </c>
      <c r="BH6" s="33">
        <f t="shared" si="7"/>
        <v>191.7</v>
      </c>
      <c r="BI6" s="33">
        <f t="shared" si="7"/>
        <v>462.52</v>
      </c>
      <c r="BJ6" s="33">
        <f t="shared" si="7"/>
        <v>474.06</v>
      </c>
      <c r="BK6" s="33">
        <f t="shared" si="7"/>
        <v>458</v>
      </c>
      <c r="BL6" s="33">
        <f t="shared" si="7"/>
        <v>443.13</v>
      </c>
      <c r="BM6" s="33">
        <f t="shared" si="7"/>
        <v>442.54</v>
      </c>
      <c r="BN6" s="32" t="str">
        <f>IF(BN7="","",IF(BN7="-","【-】","【"&amp;SUBSTITUTE(TEXT(BN7,"#,##0.00"),"-","△")&amp;"】"))</f>
        <v>【283.72】</v>
      </c>
      <c r="BO6" s="33">
        <f>IF(BO7="",NA(),BO7)</f>
        <v>99.59</v>
      </c>
      <c r="BP6" s="33">
        <f t="shared" ref="BP6:BX6" si="8">IF(BP7="",NA(),BP7)</f>
        <v>97.09</v>
      </c>
      <c r="BQ6" s="33">
        <f t="shared" si="8"/>
        <v>93.64</v>
      </c>
      <c r="BR6" s="33">
        <f t="shared" si="8"/>
        <v>93.47</v>
      </c>
      <c r="BS6" s="33">
        <f t="shared" si="8"/>
        <v>113.42</v>
      </c>
      <c r="BT6" s="33">
        <f t="shared" si="8"/>
        <v>99.71</v>
      </c>
      <c r="BU6" s="33">
        <f t="shared" si="8"/>
        <v>96.62</v>
      </c>
      <c r="BV6" s="33">
        <f t="shared" si="8"/>
        <v>96.27</v>
      </c>
      <c r="BW6" s="33">
        <f t="shared" si="8"/>
        <v>95.4</v>
      </c>
      <c r="BX6" s="33">
        <f t="shared" si="8"/>
        <v>98.6</v>
      </c>
      <c r="BY6" s="32" t="str">
        <f>IF(BY7="","",IF(BY7="-","【-】","【"&amp;SUBSTITUTE(TEXT(BY7,"#,##0.00"),"-","△")&amp;"】"))</f>
        <v>【104.60】</v>
      </c>
      <c r="BZ6" s="33">
        <f>IF(BZ7="",NA(),BZ7)</f>
        <v>139.30000000000001</v>
      </c>
      <c r="CA6" s="33">
        <f t="shared" ref="CA6:CI6" si="9">IF(CA7="",NA(),CA7)</f>
        <v>142.36000000000001</v>
      </c>
      <c r="CB6" s="33">
        <f t="shared" si="9"/>
        <v>147.49</v>
      </c>
      <c r="CC6" s="33">
        <f t="shared" si="9"/>
        <v>147.65</v>
      </c>
      <c r="CD6" s="33">
        <f t="shared" si="9"/>
        <v>121.73</v>
      </c>
      <c r="CE6" s="33">
        <f t="shared" si="9"/>
        <v>176.84</v>
      </c>
      <c r="CF6" s="33">
        <f t="shared" si="9"/>
        <v>184.53</v>
      </c>
      <c r="CG6" s="33">
        <f t="shared" si="9"/>
        <v>186.94</v>
      </c>
      <c r="CH6" s="33">
        <f t="shared" si="9"/>
        <v>186.15</v>
      </c>
      <c r="CI6" s="33">
        <f t="shared" si="9"/>
        <v>181.67</v>
      </c>
      <c r="CJ6" s="32" t="str">
        <f>IF(CJ7="","",IF(CJ7="-","【-】","【"&amp;SUBSTITUTE(TEXT(CJ7,"#,##0.00"),"-","△")&amp;"】"))</f>
        <v>【164.21】</v>
      </c>
      <c r="CK6" s="33">
        <f>IF(CK7="",NA(),CK7)</f>
        <v>58.48</v>
      </c>
      <c r="CL6" s="33">
        <f t="shared" ref="CL6:CT6" si="10">IF(CL7="",NA(),CL7)</f>
        <v>54.74</v>
      </c>
      <c r="CM6" s="33">
        <f t="shared" si="10"/>
        <v>53.81</v>
      </c>
      <c r="CN6" s="33">
        <f t="shared" si="10"/>
        <v>53.18</v>
      </c>
      <c r="CO6" s="33">
        <f t="shared" si="10"/>
        <v>50.88</v>
      </c>
      <c r="CP6" s="33">
        <f t="shared" si="10"/>
        <v>53.5</v>
      </c>
      <c r="CQ6" s="33">
        <f t="shared" si="10"/>
        <v>52.9</v>
      </c>
      <c r="CR6" s="33">
        <f t="shared" si="10"/>
        <v>54.51</v>
      </c>
      <c r="CS6" s="33">
        <f t="shared" si="10"/>
        <v>54.47</v>
      </c>
      <c r="CT6" s="33">
        <f t="shared" si="10"/>
        <v>53.61</v>
      </c>
      <c r="CU6" s="32" t="str">
        <f>IF(CU7="","",IF(CU7="-","【-】","【"&amp;SUBSTITUTE(TEXT(CU7,"#,##0.00"),"-","△")&amp;"】"))</f>
        <v>【59.80】</v>
      </c>
      <c r="CV6" s="33">
        <f>IF(CV7="",NA(),CV7)</f>
        <v>78.13</v>
      </c>
      <c r="CW6" s="33">
        <f t="shared" ref="CW6:DE6" si="11">IF(CW7="",NA(),CW7)</f>
        <v>79.67</v>
      </c>
      <c r="CX6" s="33">
        <f t="shared" si="11"/>
        <v>79.64</v>
      </c>
      <c r="CY6" s="33">
        <f t="shared" si="11"/>
        <v>80.290000000000006</v>
      </c>
      <c r="CZ6" s="33">
        <f t="shared" si="11"/>
        <v>81.25</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38.99</v>
      </c>
      <c r="DH6" s="33">
        <f t="shared" ref="DH6:DP6" si="12">IF(DH7="",NA(),DH7)</f>
        <v>41.26</v>
      </c>
      <c r="DI6" s="33">
        <f t="shared" si="12"/>
        <v>41.41</v>
      </c>
      <c r="DJ6" s="33">
        <f t="shared" si="12"/>
        <v>43.48</v>
      </c>
      <c r="DK6" s="33">
        <f t="shared" si="12"/>
        <v>45.38</v>
      </c>
      <c r="DL6" s="33">
        <f t="shared" si="12"/>
        <v>35.71</v>
      </c>
      <c r="DM6" s="33">
        <f t="shared" si="12"/>
        <v>37.25</v>
      </c>
      <c r="DN6" s="33">
        <f t="shared" si="12"/>
        <v>37.799999999999997</v>
      </c>
      <c r="DO6" s="33">
        <f t="shared" si="12"/>
        <v>38.520000000000003</v>
      </c>
      <c r="DP6" s="33">
        <f t="shared" si="12"/>
        <v>46.67</v>
      </c>
      <c r="DQ6" s="32" t="str">
        <f>IF(DQ7="","",IF(DQ7="-","【-】","【"&amp;SUBSTITUTE(TEXT(DQ7,"#,##0.00"),"-","△")&amp;"】"))</f>
        <v>【46.31】</v>
      </c>
      <c r="DR6" s="32">
        <f>IF(DR7="",NA(),DR7)</f>
        <v>0</v>
      </c>
      <c r="DS6" s="32">
        <f t="shared" ref="DS6:EA6" si="13">IF(DS7="",NA(),DS7)</f>
        <v>0</v>
      </c>
      <c r="DT6" s="32">
        <f t="shared" si="13"/>
        <v>0</v>
      </c>
      <c r="DU6" s="32">
        <f t="shared" si="13"/>
        <v>0</v>
      </c>
      <c r="DV6" s="32">
        <f t="shared" si="13"/>
        <v>0</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0.35</v>
      </c>
      <c r="ED6" s="33">
        <f t="shared" ref="ED6:EL6" si="14">IF(ED7="",NA(),ED7)</f>
        <v>0.55000000000000004</v>
      </c>
      <c r="EE6" s="33">
        <f t="shared" si="14"/>
        <v>0.35</v>
      </c>
      <c r="EF6" s="33">
        <f t="shared" si="14"/>
        <v>0.66</v>
      </c>
      <c r="EG6" s="33">
        <f t="shared" si="14"/>
        <v>0.33</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103446</v>
      </c>
      <c r="D7" s="35">
        <v>46</v>
      </c>
      <c r="E7" s="35">
        <v>1</v>
      </c>
      <c r="F7" s="35">
        <v>0</v>
      </c>
      <c r="G7" s="35">
        <v>1</v>
      </c>
      <c r="H7" s="35" t="s">
        <v>93</v>
      </c>
      <c r="I7" s="35" t="s">
        <v>94</v>
      </c>
      <c r="J7" s="35" t="s">
        <v>95</v>
      </c>
      <c r="K7" s="35" t="s">
        <v>96</v>
      </c>
      <c r="L7" s="35" t="s">
        <v>97</v>
      </c>
      <c r="M7" s="36" t="s">
        <v>98</v>
      </c>
      <c r="N7" s="36">
        <v>73.69</v>
      </c>
      <c r="O7" s="36">
        <v>99.9</v>
      </c>
      <c r="P7" s="36">
        <v>2700</v>
      </c>
      <c r="Q7" s="36">
        <v>14691</v>
      </c>
      <c r="R7" s="36">
        <v>27.92</v>
      </c>
      <c r="S7" s="36">
        <v>526.17999999999995</v>
      </c>
      <c r="T7" s="36">
        <v>14631</v>
      </c>
      <c r="U7" s="36">
        <v>17</v>
      </c>
      <c r="V7" s="36">
        <v>860.65</v>
      </c>
      <c r="W7" s="36">
        <v>105.27</v>
      </c>
      <c r="X7" s="36">
        <v>101.92</v>
      </c>
      <c r="Y7" s="36">
        <v>100.01</v>
      </c>
      <c r="Z7" s="36">
        <v>99.8</v>
      </c>
      <c r="AA7" s="36">
        <v>116.53</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157.87</v>
      </c>
      <c r="AT7" s="36">
        <v>171.29</v>
      </c>
      <c r="AU7" s="36">
        <v>143.18</v>
      </c>
      <c r="AV7" s="36">
        <v>150.72</v>
      </c>
      <c r="AW7" s="36">
        <v>146.6</v>
      </c>
      <c r="AX7" s="36">
        <v>1149.75</v>
      </c>
      <c r="AY7" s="36">
        <v>1128.25</v>
      </c>
      <c r="AZ7" s="36">
        <v>1159.4100000000001</v>
      </c>
      <c r="BA7" s="36">
        <v>1081.23</v>
      </c>
      <c r="BB7" s="36">
        <v>406.37</v>
      </c>
      <c r="BC7" s="36">
        <v>264.16000000000003</v>
      </c>
      <c r="BD7" s="36">
        <v>203.17</v>
      </c>
      <c r="BE7" s="36">
        <v>206.12</v>
      </c>
      <c r="BF7" s="36">
        <v>202.96</v>
      </c>
      <c r="BG7" s="36">
        <v>195</v>
      </c>
      <c r="BH7" s="36">
        <v>191.7</v>
      </c>
      <c r="BI7" s="36">
        <v>462.52</v>
      </c>
      <c r="BJ7" s="36">
        <v>474.06</v>
      </c>
      <c r="BK7" s="36">
        <v>458</v>
      </c>
      <c r="BL7" s="36">
        <v>443.13</v>
      </c>
      <c r="BM7" s="36">
        <v>442.54</v>
      </c>
      <c r="BN7" s="36">
        <v>283.72000000000003</v>
      </c>
      <c r="BO7" s="36">
        <v>99.59</v>
      </c>
      <c r="BP7" s="36">
        <v>97.09</v>
      </c>
      <c r="BQ7" s="36">
        <v>93.64</v>
      </c>
      <c r="BR7" s="36">
        <v>93.47</v>
      </c>
      <c r="BS7" s="36">
        <v>113.42</v>
      </c>
      <c r="BT7" s="36">
        <v>99.71</v>
      </c>
      <c r="BU7" s="36">
        <v>96.62</v>
      </c>
      <c r="BV7" s="36">
        <v>96.27</v>
      </c>
      <c r="BW7" s="36">
        <v>95.4</v>
      </c>
      <c r="BX7" s="36">
        <v>98.6</v>
      </c>
      <c r="BY7" s="36">
        <v>104.6</v>
      </c>
      <c r="BZ7" s="36">
        <v>139.30000000000001</v>
      </c>
      <c r="CA7" s="36">
        <v>142.36000000000001</v>
      </c>
      <c r="CB7" s="36">
        <v>147.49</v>
      </c>
      <c r="CC7" s="36">
        <v>147.65</v>
      </c>
      <c r="CD7" s="36">
        <v>121.73</v>
      </c>
      <c r="CE7" s="36">
        <v>176.84</v>
      </c>
      <c r="CF7" s="36">
        <v>184.53</v>
      </c>
      <c r="CG7" s="36">
        <v>186.94</v>
      </c>
      <c r="CH7" s="36">
        <v>186.15</v>
      </c>
      <c r="CI7" s="36">
        <v>181.67</v>
      </c>
      <c r="CJ7" s="36">
        <v>164.21</v>
      </c>
      <c r="CK7" s="36">
        <v>58.48</v>
      </c>
      <c r="CL7" s="36">
        <v>54.74</v>
      </c>
      <c r="CM7" s="36">
        <v>53.81</v>
      </c>
      <c r="CN7" s="36">
        <v>53.18</v>
      </c>
      <c r="CO7" s="36">
        <v>50.88</v>
      </c>
      <c r="CP7" s="36">
        <v>53.5</v>
      </c>
      <c r="CQ7" s="36">
        <v>52.9</v>
      </c>
      <c r="CR7" s="36">
        <v>54.51</v>
      </c>
      <c r="CS7" s="36">
        <v>54.47</v>
      </c>
      <c r="CT7" s="36">
        <v>53.61</v>
      </c>
      <c r="CU7" s="36">
        <v>59.8</v>
      </c>
      <c r="CV7" s="36">
        <v>78.13</v>
      </c>
      <c r="CW7" s="36">
        <v>79.67</v>
      </c>
      <c r="CX7" s="36">
        <v>79.64</v>
      </c>
      <c r="CY7" s="36">
        <v>80.290000000000006</v>
      </c>
      <c r="CZ7" s="36">
        <v>81.25</v>
      </c>
      <c r="DA7" s="36">
        <v>82.8</v>
      </c>
      <c r="DB7" s="36">
        <v>81.63</v>
      </c>
      <c r="DC7" s="36">
        <v>81.790000000000006</v>
      </c>
      <c r="DD7" s="36">
        <v>81.459999999999994</v>
      </c>
      <c r="DE7" s="36">
        <v>81.31</v>
      </c>
      <c r="DF7" s="36">
        <v>89.78</v>
      </c>
      <c r="DG7" s="36">
        <v>38.99</v>
      </c>
      <c r="DH7" s="36">
        <v>41.26</v>
      </c>
      <c r="DI7" s="36">
        <v>41.41</v>
      </c>
      <c r="DJ7" s="36">
        <v>43.48</v>
      </c>
      <c r="DK7" s="36">
        <v>45.38</v>
      </c>
      <c r="DL7" s="36">
        <v>35.71</v>
      </c>
      <c r="DM7" s="36">
        <v>37.25</v>
      </c>
      <c r="DN7" s="36">
        <v>37.799999999999997</v>
      </c>
      <c r="DO7" s="36">
        <v>38.520000000000003</v>
      </c>
      <c r="DP7" s="36">
        <v>46.67</v>
      </c>
      <c r="DQ7" s="36">
        <v>46.31</v>
      </c>
      <c r="DR7" s="36">
        <v>0</v>
      </c>
      <c r="DS7" s="36">
        <v>0</v>
      </c>
      <c r="DT7" s="36">
        <v>0</v>
      </c>
      <c r="DU7" s="36">
        <v>0</v>
      </c>
      <c r="DV7" s="36">
        <v>0</v>
      </c>
      <c r="DW7" s="36">
        <v>6.62</v>
      </c>
      <c r="DX7" s="36">
        <v>7.9</v>
      </c>
      <c r="DY7" s="36">
        <v>8.2200000000000006</v>
      </c>
      <c r="DZ7" s="36">
        <v>9.43</v>
      </c>
      <c r="EA7" s="36">
        <v>10.029999999999999</v>
      </c>
      <c r="EB7" s="36">
        <v>12.42</v>
      </c>
      <c r="EC7" s="36">
        <v>0.35</v>
      </c>
      <c r="ED7" s="36">
        <v>0.55000000000000004</v>
      </c>
      <c r="EE7" s="36">
        <v>0.35</v>
      </c>
      <c r="EF7" s="36">
        <v>0.66</v>
      </c>
      <c r="EG7" s="36">
        <v>0.33</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Ｈ27年度</cp:lastModifiedBy>
  <dcterms:created xsi:type="dcterms:W3CDTF">2016-02-03T07:16:39Z</dcterms:created>
  <dcterms:modified xsi:type="dcterms:W3CDTF">2016-02-23T01:14:47Z</dcterms:modified>
  <cp:category/>
</cp:coreProperties>
</file>