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7(H26調査)\18-経営比較分析表の分析等について\04.総務省あて回答\12 みどり市\"/>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AY8" i="4" s="1"/>
  <c r="R6" i="5"/>
  <c r="AQ8" i="4" s="1"/>
  <c r="Q6" i="5"/>
  <c r="AI8" i="4" s="1"/>
  <c r="P6" i="5"/>
  <c r="O6" i="5"/>
  <c r="R10" i="4" s="1"/>
  <c r="N6" i="5"/>
  <c r="J10" i="4" s="1"/>
  <c r="M6" i="5"/>
  <c r="L6" i="5"/>
  <c r="K6" i="5"/>
  <c r="R8" i="4" s="1"/>
  <c r="J6" i="5"/>
  <c r="J8" i="4" s="1"/>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Z10" i="4"/>
  <c r="B10" i="4"/>
  <c r="Z8" i="4"/>
  <c r="B6" i="4"/>
  <c r="E10" i="5" l="1"/>
  <c r="C10" i="5"/>
  <c r="D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<sst xmlns="http://schemas.openxmlformats.org/spreadsheetml/2006/main" count="217" uniqueCount="107">
  <si>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</si>
  <si>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</si>
  <si>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</si>
  <si>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</si>
  <si>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</si>
  <si>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</si>
  <si>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</si>
  <si>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</si>
  <si>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</si>
  <si>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</si>
  <si>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</si>
  <si>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</si>
  <si>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</si>
  <si>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</si>
  <si>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</si>
  <si>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</si>
  <si>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</si>
  <si>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</si>
  <si>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</si>
  <si>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</si>
  <si>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</si>
  <si>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</si>
  <si>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</si>
  <si>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</si>
  <si>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</si>
  <si>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</si>
  <si>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</si>
  <si>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</si>
  <si>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</si>
  <si>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</si>
  <si>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</si>
  <si>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</si>
  <si>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</si>
  <si>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</si>
  <si>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</si>
  <si>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</si>
  <si>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</si>
  <si>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</si>
  <si>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</si>
  <si>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</si>
  <si>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</si>
  <si>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</si>
  <si>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</si>
  <si>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</si>
  <si>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</si>
  <si>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</si>
  <si>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</si>
  <si>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</si>
  <si>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</si>
  <si>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</si>
  <si>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</si>
  <si>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</si>
  <si>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</si>
  <si>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</si>
  <si>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</si>
  <si>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</si>
  <si>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</si>
  <si>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</si>
  <si>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</si>
  <si>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</si>
  <si>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</si>
  <si>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</si>
  <si>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</si>
  <si>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</si>
  <si>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</si>
  <si>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</si>
  <si>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</si>
  <si>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</si>
  <si>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</si>
  <si>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</si>
  <si>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</si>
  <si>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</si>
  <si>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</si>
  <si>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</si>
  <si>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</si>
  <si>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</si>
  <si>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</si>
  <si>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</si>
  <si>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</si>
  <si>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</si>
  <si>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</si>
  <si>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</si>
  <si>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</si>
  <si>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</si>
  <si>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</si>
  <si>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</si>
  <si>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</si>
  <si>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</si>
  <si>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</si>
  <si>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</si>
  <si>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</si>
  <si>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</si>
  <si>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</si>
  <si>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みどり市</t>
  </si>
  <si>
    <t>法適用</t>
  </si>
  <si>
    <t>水道事業</t>
  </si>
  <si>
    <t>末端給水事業</t>
  </si>
  <si>
    <t>A5</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</si>
  <si>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</si>
  <si>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</si>
  <si>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</si>
  <si>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</si>
  <si>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</si>
  <si>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</si>
  <si>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は、節水意識の高まり等により収益は減少している中で、支出の抑制を心がけ事業を実施し、類似団体より高い値を確保した。平成26年度は会計制度の改正により数値が上昇したが、今後数値は下がっていくものと考えられる。
②累積欠損金比率は、発生していない。
③流動比率は、類似団体平均に比べ高い数値であり心配はない。平成25年度に数値が低いのは、大規模工事が未払金となり、負債が増えたためである。
④企業債残高対給水収益比率は非常に低く、良い状態である。
⑤料金回収率については、平成26年度は会計制度の改正により大幅に数値が上昇したが、今後収益の減少等により下降していくものと予想する。
⑥給水原価は、類似団体等と比較し、支出抑制の成果等により、安価で水道水を製造している。
⑦施設利用率は、全国平均及び類似団体平均より利用率は高いが、有収水量の減少により利用率は落ちていくものと考えられる。将来の施設更新時には、現状等を把握し実施していく必要がある。
⑧有収率は、近年実施している漏水調査業務の影響もあり類似団体の平均の有収率を上回っており、今後も業務を実施し向上に努めていきたい。
　当市水道事業は、多くの指標より判断すると、健全な経営であると言える。しかしながら、企業債残高は少ないことは、必要な施設更新を実施していないとも判断できる。また、今後、給水収益の減少が予想されることや、施設老朽化への対応が課題である。
　</t>
    <rPh sb="1" eb="3">
      <t>ケイジョウ</t>
    </rPh>
    <rPh sb="3" eb="5">
      <t>シュウシ</t>
    </rPh>
    <rPh sb="5" eb="7">
      <t>ヒリツ</t>
    </rPh>
    <rPh sb="9" eb="11">
      <t>セッスイ</t>
    </rPh>
    <rPh sb="11" eb="13">
      <t>イシキ</t>
    </rPh>
    <rPh sb="14" eb="15">
      <t>タカ</t>
    </rPh>
    <rPh sb="17" eb="18">
      <t>トウ</t>
    </rPh>
    <rPh sb="21" eb="23">
      <t>シュウエキ</t>
    </rPh>
    <rPh sb="24" eb="26">
      <t>ゲンショウ</t>
    </rPh>
    <rPh sb="30" eb="31">
      <t>ナカ</t>
    </rPh>
    <rPh sb="33" eb="35">
      <t>シシュツ</t>
    </rPh>
    <rPh sb="42" eb="44">
      <t>ジギョウ</t>
    </rPh>
    <rPh sb="45" eb="47">
      <t>ジッシ</t>
    </rPh>
    <rPh sb="49" eb="51">
      <t>ルイジ</t>
    </rPh>
    <rPh sb="51" eb="53">
      <t>ダンタイ</t>
    </rPh>
    <rPh sb="55" eb="56">
      <t>タカ</t>
    </rPh>
    <rPh sb="57" eb="58">
      <t>アタイ</t>
    </rPh>
    <rPh sb="59" eb="61">
      <t>カクホ</t>
    </rPh>
    <rPh sb="64" eb="66">
      <t>ヘイセイ</t>
    </rPh>
    <rPh sb="68" eb="70">
      <t>ネンド</t>
    </rPh>
    <rPh sb="71" eb="73">
      <t>カイケイ</t>
    </rPh>
    <rPh sb="73" eb="75">
      <t>セイド</t>
    </rPh>
    <rPh sb="76" eb="78">
      <t>カイセイ</t>
    </rPh>
    <rPh sb="81" eb="83">
      <t>スウチ</t>
    </rPh>
    <rPh sb="84" eb="86">
      <t>ジョウショウ</t>
    </rPh>
    <rPh sb="90" eb="92">
      <t>コンゴ</t>
    </rPh>
    <rPh sb="92" eb="94">
      <t>スウチ</t>
    </rPh>
    <rPh sb="95" eb="96">
      <t>サ</t>
    </rPh>
    <rPh sb="104" eb="105">
      <t>カンガ</t>
    </rPh>
    <rPh sb="112" eb="114">
      <t>ルイセキ</t>
    </rPh>
    <rPh sb="114" eb="116">
      <t>ケッソン</t>
    </rPh>
    <rPh sb="116" eb="117">
      <t>キン</t>
    </rPh>
    <rPh sb="117" eb="119">
      <t>ヒリツ</t>
    </rPh>
    <rPh sb="121" eb="123">
      <t>ハッセイ</t>
    </rPh>
    <rPh sb="131" eb="133">
      <t>リュウドウ</t>
    </rPh>
    <rPh sb="133" eb="135">
      <t>ヒリツ</t>
    </rPh>
    <rPh sb="137" eb="139">
      <t>ルイジ</t>
    </rPh>
    <rPh sb="139" eb="141">
      <t>ダンタイ</t>
    </rPh>
    <rPh sb="141" eb="143">
      <t>ヘイキン</t>
    </rPh>
    <rPh sb="144" eb="145">
      <t>クラ</t>
    </rPh>
    <rPh sb="146" eb="147">
      <t>タカ</t>
    </rPh>
    <rPh sb="148" eb="150">
      <t>スウチ</t>
    </rPh>
    <rPh sb="153" eb="155">
      <t>シンパイ</t>
    </rPh>
    <rPh sb="159" eb="161">
      <t>ヘイセイ</t>
    </rPh>
    <rPh sb="163" eb="165">
      <t>ネンド</t>
    </rPh>
    <rPh sb="166" eb="168">
      <t>スウチ</t>
    </rPh>
    <rPh sb="169" eb="170">
      <t>ヒク</t>
    </rPh>
    <rPh sb="174" eb="177">
      <t>ダイキボ</t>
    </rPh>
    <rPh sb="177" eb="179">
      <t>コウジ</t>
    </rPh>
    <rPh sb="180" eb="181">
      <t>ミ</t>
    </rPh>
    <rPh sb="181" eb="182">
      <t>バラ</t>
    </rPh>
    <rPh sb="182" eb="183">
      <t>キン</t>
    </rPh>
    <rPh sb="187" eb="189">
      <t>フサイ</t>
    </rPh>
    <rPh sb="190" eb="191">
      <t>フ</t>
    </rPh>
    <rPh sb="201" eb="203">
      <t>キギョウ</t>
    </rPh>
    <rPh sb="203" eb="204">
      <t>サイ</t>
    </rPh>
    <rPh sb="205" eb="206">
      <t>タカ</t>
    </rPh>
    <rPh sb="214" eb="216">
      <t>ヒジョウ</t>
    </rPh>
    <rPh sb="217" eb="218">
      <t>ヒク</t>
    </rPh>
    <rPh sb="220" eb="221">
      <t>ヨ</t>
    </rPh>
    <rPh sb="222" eb="224">
      <t>ジョウタイ</t>
    </rPh>
    <rPh sb="230" eb="232">
      <t>リョウキン</t>
    </rPh>
    <rPh sb="232" eb="234">
      <t>カイシュウ</t>
    </rPh>
    <rPh sb="234" eb="235">
      <t>リツ</t>
    </rPh>
    <rPh sb="270" eb="272">
      <t>コンゴ</t>
    </rPh>
    <rPh sb="272" eb="274">
      <t>シュウエキ</t>
    </rPh>
    <rPh sb="275" eb="277">
      <t>ゲンショウ</t>
    </rPh>
    <rPh sb="277" eb="278">
      <t>トウ</t>
    </rPh>
    <rPh sb="281" eb="283">
      <t>カコウ</t>
    </rPh>
    <rPh sb="290" eb="292">
      <t>ヨソウ</t>
    </rPh>
    <rPh sb="297" eb="299">
      <t>キュウスイ</t>
    </rPh>
    <rPh sb="299" eb="301">
      <t>ゲンカ</t>
    </rPh>
    <rPh sb="303" eb="305">
      <t>ルイジ</t>
    </rPh>
    <rPh sb="305" eb="307">
      <t>ダンタイ</t>
    </rPh>
    <rPh sb="307" eb="308">
      <t>トウ</t>
    </rPh>
    <rPh sb="309" eb="311">
      <t>ヒカク</t>
    </rPh>
    <rPh sb="313" eb="315">
      <t>シシュツ</t>
    </rPh>
    <rPh sb="315" eb="317">
      <t>ヨクセイ</t>
    </rPh>
    <rPh sb="318" eb="320">
      <t>セイカ</t>
    </rPh>
    <rPh sb="320" eb="321">
      <t>トウ</t>
    </rPh>
    <rPh sb="325" eb="327">
      <t>アンカ</t>
    </rPh>
    <rPh sb="328" eb="331">
      <t>スイドウスイ</t>
    </rPh>
    <rPh sb="332" eb="334">
      <t>セイゾウ</t>
    </rPh>
    <rPh sb="341" eb="343">
      <t>シセツ</t>
    </rPh>
    <rPh sb="343" eb="346">
      <t>リヨウリツ</t>
    </rPh>
    <rPh sb="348" eb="350">
      <t>ゼンコク</t>
    </rPh>
    <rPh sb="350" eb="352">
      <t>ヘイキン</t>
    </rPh>
    <rPh sb="352" eb="353">
      <t>オヨ</t>
    </rPh>
    <rPh sb="354" eb="356">
      <t>ルイジ</t>
    </rPh>
    <rPh sb="356" eb="358">
      <t>ダンタイ</t>
    </rPh>
    <rPh sb="358" eb="360">
      <t>ヘイキン</t>
    </rPh>
    <rPh sb="362" eb="365">
      <t>リヨウリツ</t>
    </rPh>
    <rPh sb="366" eb="367">
      <t>タカ</t>
    </rPh>
    <rPh sb="370" eb="372">
      <t>ユウシュウ</t>
    </rPh>
    <rPh sb="372" eb="374">
      <t>スイリョウ</t>
    </rPh>
    <rPh sb="375" eb="377">
      <t>ゲンショウ</t>
    </rPh>
    <rPh sb="380" eb="383">
      <t>リヨウリツ</t>
    </rPh>
    <rPh sb="384" eb="385">
      <t>オ</t>
    </rPh>
    <rPh sb="392" eb="393">
      <t>カンガ</t>
    </rPh>
    <rPh sb="398" eb="400">
      <t>ショウライ</t>
    </rPh>
    <rPh sb="401" eb="403">
      <t>シセツ</t>
    </rPh>
    <rPh sb="403" eb="405">
      <t>コウシン</t>
    </rPh>
    <rPh sb="405" eb="406">
      <t>ジ</t>
    </rPh>
    <rPh sb="409" eb="411">
      <t>ゲンジョウ</t>
    </rPh>
    <rPh sb="411" eb="412">
      <t>トウ</t>
    </rPh>
    <rPh sb="413" eb="415">
      <t>ハアク</t>
    </rPh>
    <rPh sb="416" eb="418">
      <t>ジッシ</t>
    </rPh>
    <rPh sb="422" eb="424">
      <t>ヒツヨウ</t>
    </rPh>
    <rPh sb="430" eb="432">
      <t>ユウシュウ</t>
    </rPh>
    <rPh sb="432" eb="433">
      <t>リツ</t>
    </rPh>
    <rPh sb="435" eb="437">
      <t>キンネン</t>
    </rPh>
    <rPh sb="437" eb="439">
      <t>ジッシ</t>
    </rPh>
    <rPh sb="443" eb="445">
      <t>ロウスイ</t>
    </rPh>
    <rPh sb="445" eb="447">
      <t>チョウサ</t>
    </rPh>
    <rPh sb="447" eb="449">
      <t>ギョウム</t>
    </rPh>
    <rPh sb="450" eb="452">
      <t>エイキョウ</t>
    </rPh>
    <rPh sb="455" eb="457">
      <t>ルイジ</t>
    </rPh>
    <rPh sb="457" eb="459">
      <t>ダンタイ</t>
    </rPh>
    <rPh sb="460" eb="462">
      <t>ヘイキン</t>
    </rPh>
    <rPh sb="463" eb="465">
      <t>ユウシュウ</t>
    </rPh>
    <rPh sb="465" eb="466">
      <t>リツ</t>
    </rPh>
    <rPh sb="467" eb="469">
      <t>ウワマワ</t>
    </rPh>
    <rPh sb="474" eb="476">
      <t>コンゴ</t>
    </rPh>
    <rPh sb="477" eb="479">
      <t>ギョウム</t>
    </rPh>
    <rPh sb="480" eb="482">
      <t>ジッシ</t>
    </rPh>
    <rPh sb="483" eb="485">
      <t>コウジョウ</t>
    </rPh>
    <rPh sb="486" eb="487">
      <t>ツト</t>
    </rPh>
    <rPh sb="496" eb="498">
      <t>トウシ</t>
    </rPh>
    <rPh sb="498" eb="500">
      <t>スイドウ</t>
    </rPh>
    <rPh sb="500" eb="502">
      <t>ジギョウ</t>
    </rPh>
    <rPh sb="504" eb="505">
      <t>オオ</t>
    </rPh>
    <rPh sb="507" eb="509">
      <t>シヒョウ</t>
    </rPh>
    <rPh sb="511" eb="513">
      <t>ハンダン</t>
    </rPh>
    <rPh sb="517" eb="519">
      <t>ケンゼン</t>
    </rPh>
    <rPh sb="520" eb="522">
      <t>ケイエイ</t>
    </rPh>
    <rPh sb="526" eb="527">
      <t>イ</t>
    </rPh>
    <rPh sb="543" eb="544">
      <t>スク</t>
    </rPh>
    <rPh sb="550" eb="552">
      <t>ヒツヨウ</t>
    </rPh>
    <rPh sb="553" eb="555">
      <t>シセツ</t>
    </rPh>
    <rPh sb="555" eb="557">
      <t>コウシン</t>
    </rPh>
    <rPh sb="558" eb="560">
      <t>ジッシ</t>
    </rPh>
    <rPh sb="567" eb="569">
      <t>ハンダン</t>
    </rPh>
    <rPh sb="576" eb="578">
      <t>コンゴ</t>
    </rPh>
    <rPh sb="579" eb="581">
      <t>キュウスイ</t>
    </rPh>
    <rPh sb="581" eb="583">
      <t>シュウエキ</t>
    </rPh>
    <rPh sb="584" eb="586">
      <t>ゲンショウ</t>
    </rPh>
    <rPh sb="587" eb="589">
      <t>ヨソウ</t>
    </rPh>
    <rPh sb="596" eb="598">
      <t>シセツ</t>
    </rPh>
    <rPh sb="598" eb="601">
      <t>ロウキュウカ</t>
    </rPh>
    <rPh sb="603" eb="605">
      <t>タイオウ</t>
    </rPh>
    <rPh sb="606" eb="608">
      <t>カダイ</t>
    </rPh>
    <phoneticPr fontId="4"/>
  </si>
  <si>
    <t>①有形資産減価償却率は、浄水場・配水場等の施設は、昭和40年代から昭和50年代に完成した施設であり、老朽化が進み施設の更新計画の検討を実施する必要がある。
②管路経年化率においても、石綿管等の老朽管残存率が非常に高く、計画を立て更新していく必要がある。
③管路更新率については、全国平均より若干高い数字であるが、管路経年化率が高いこともあり、今まで以上に耐震管への更新を実施しなければならない。
　当市の状況は、管路、施設ともに老朽化していることが改めて判明し、国庫補助金、企業債及び建設改良費積立金等を活用して計画して更新しなければならない。
　</t>
    <rPh sb="1" eb="3">
      <t>ユウケイ</t>
    </rPh>
    <rPh sb="3" eb="5">
      <t>シサン</t>
    </rPh>
    <rPh sb="5" eb="7">
      <t>ゲンカ</t>
    </rPh>
    <rPh sb="7" eb="9">
      <t>ショウキャク</t>
    </rPh>
    <rPh sb="9" eb="10">
      <t>リツ</t>
    </rPh>
    <rPh sb="12" eb="15">
      <t>ジョウスイジョウ</t>
    </rPh>
    <rPh sb="16" eb="18">
      <t>ハイスイ</t>
    </rPh>
    <rPh sb="18" eb="19">
      <t>ジョウ</t>
    </rPh>
    <rPh sb="19" eb="20">
      <t>トウ</t>
    </rPh>
    <rPh sb="21" eb="23">
      <t>シセツ</t>
    </rPh>
    <rPh sb="25" eb="27">
      <t>ショウワ</t>
    </rPh>
    <rPh sb="29" eb="30">
      <t>ネン</t>
    </rPh>
    <rPh sb="30" eb="31">
      <t>ダイ</t>
    </rPh>
    <rPh sb="33" eb="35">
      <t>ショウワ</t>
    </rPh>
    <rPh sb="37" eb="39">
      <t>ネンダイ</t>
    </rPh>
    <rPh sb="40" eb="42">
      <t>カンセイ</t>
    </rPh>
    <rPh sb="44" eb="46">
      <t>シセツ</t>
    </rPh>
    <rPh sb="50" eb="53">
      <t>ロウキュウカ</t>
    </rPh>
    <rPh sb="54" eb="55">
      <t>スス</t>
    </rPh>
    <rPh sb="56" eb="58">
      <t>シセツ</t>
    </rPh>
    <rPh sb="59" eb="61">
      <t>コウシン</t>
    </rPh>
    <rPh sb="61" eb="63">
      <t>ケイカク</t>
    </rPh>
    <rPh sb="64" eb="66">
      <t>ケントウ</t>
    </rPh>
    <rPh sb="67" eb="69">
      <t>ジッシ</t>
    </rPh>
    <rPh sb="71" eb="73">
      <t>ヒツヨウ</t>
    </rPh>
    <rPh sb="79" eb="81">
      <t>カンロ</t>
    </rPh>
    <rPh sb="81" eb="84">
      <t>ケイネンカ</t>
    </rPh>
    <rPh sb="84" eb="85">
      <t>リツ</t>
    </rPh>
    <rPh sb="109" eb="111">
      <t>ケイカク</t>
    </rPh>
    <rPh sb="112" eb="113">
      <t>タ</t>
    </rPh>
    <rPh sb="114" eb="116">
      <t>コウシン</t>
    </rPh>
    <rPh sb="120" eb="122">
      <t>ヒツヨウ</t>
    </rPh>
    <rPh sb="163" eb="164">
      <t>タカ</t>
    </rPh>
    <rPh sb="199" eb="201">
      <t>トウシ</t>
    </rPh>
    <rPh sb="202" eb="204">
      <t>ジョウキョウ</t>
    </rPh>
    <rPh sb="206" eb="208">
      <t>カンロ</t>
    </rPh>
    <rPh sb="209" eb="211">
      <t>シセツ</t>
    </rPh>
    <rPh sb="214" eb="217">
      <t>ロウキュウカ</t>
    </rPh>
    <rPh sb="224" eb="225">
      <t>アラタ</t>
    </rPh>
    <rPh sb="227" eb="229">
      <t>ハンメイ</t>
    </rPh>
    <rPh sb="231" eb="233">
      <t>コッコ</t>
    </rPh>
    <rPh sb="233" eb="236">
      <t>ホジョキン</t>
    </rPh>
    <rPh sb="237" eb="239">
      <t>キギョウ</t>
    </rPh>
    <rPh sb="239" eb="240">
      <t>サイ</t>
    </rPh>
    <rPh sb="240" eb="241">
      <t>オヨ</t>
    </rPh>
    <rPh sb="242" eb="244">
      <t>ケンセツ</t>
    </rPh>
    <rPh sb="244" eb="246">
      <t>カイリョウ</t>
    </rPh>
    <rPh sb="246" eb="247">
      <t>ヒ</t>
    </rPh>
    <rPh sb="247" eb="249">
      <t>ツミタテ</t>
    </rPh>
    <rPh sb="249" eb="250">
      <t>キン</t>
    </rPh>
    <rPh sb="250" eb="251">
      <t>トウ</t>
    </rPh>
    <rPh sb="252" eb="254">
      <t>カツヨウ</t>
    </rPh>
    <rPh sb="256" eb="258">
      <t>ケイカク</t>
    </rPh>
    <rPh sb="260" eb="262">
      <t>コウシン</t>
    </rPh>
    <phoneticPr fontId="4"/>
  </si>
  <si>
    <t>　当市水道事業は、給水収益の減少、施設の老朽化の更新が大きな課題として改めて把握できたが、平成28年4月からは、近隣の太田市、館林市、みどり市、板倉町、明和町、千代田町、大泉町及び邑楽町の３市５町で上水道事業を統合し、群馬東部水道企業団として業務を開始することとなる。
　これにより、広域化による国の交付金を活用した施設整備や、スケールメリットを利用し水道施設の再構築による統廃合を行い、効率的な事業運営及び運営基盤の強化を推進し、安価で安定した飲料水の提供を実施していく。</t>
    <rPh sb="1" eb="3">
      <t>トウシ</t>
    </rPh>
    <rPh sb="3" eb="5">
      <t>スイドウ</t>
    </rPh>
    <rPh sb="5" eb="7">
      <t>ジギョウ</t>
    </rPh>
    <rPh sb="9" eb="11">
      <t>キュウスイ</t>
    </rPh>
    <rPh sb="11" eb="13">
      <t>シュウエキ</t>
    </rPh>
    <rPh sb="14" eb="16">
      <t>ゲンショウ</t>
    </rPh>
    <rPh sb="17" eb="19">
      <t>シセツ</t>
    </rPh>
    <rPh sb="20" eb="23">
      <t>ロウキュウカ</t>
    </rPh>
    <rPh sb="24" eb="26">
      <t>コウシン</t>
    </rPh>
    <rPh sb="27" eb="28">
      <t>オオ</t>
    </rPh>
    <rPh sb="30" eb="32">
      <t>カダイ</t>
    </rPh>
    <rPh sb="35" eb="36">
      <t>アラタ</t>
    </rPh>
    <rPh sb="38" eb="40">
      <t>ハアク</t>
    </rPh>
    <rPh sb="45" eb="47">
      <t>ヘイセイ</t>
    </rPh>
    <rPh sb="49" eb="50">
      <t>ネン</t>
    </rPh>
    <rPh sb="51" eb="52">
      <t>ガツ</t>
    </rPh>
    <rPh sb="56" eb="58">
      <t>キンリン</t>
    </rPh>
    <rPh sb="173" eb="175">
      <t>リヨウ</t>
    </rPh>
    <rPh sb="216" eb="218">
      <t>アンカ</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</si>
</sst>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1.26</c:v>
                </c:pt>
                <c:pt idx="1">
                  <c:v>1.36</c:v>
                </c:pt>
                <c:pt idx="2">
                  <c:v>0.61</c:v>
                </c:pt>
                <c:pt idx="3">
                  <c:v>0.43</c:v>
                </c:pt>
                <c:pt idx="4">
                  <c:v>1.08</c:v>
                </c:pt>
              </c:numCache>
            </c:numRef>
          </c:val>
        </c:ser>
        <c:dLbls>
          <c:showLegendKey val="0"/>
          <c:showVal val="0"/>
          <c:showCatName val="0"/>
          <c:showSerName val="0"/>
          <c:showPercent val="0"/>
          <c:showBubbleSize val="0"/>
        </c:dLbls>
        <c:gapWidth val="150"/>
        <c:axId val="330873576"/>
        <c:axId val="330873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0.68</c:v>
                </c:pt>
                <c:pt idx="1">
                  <c:v>0.7</c:v>
                </c:pt>
                <c:pt idx="2">
                  <c:v>0.81</c:v>
                </c:pt>
                <c:pt idx="3">
                  <c:v>0.59</c:v>
                </c:pt>
                <c:pt idx="4">
                  <c:v>0.6</c:v>
                </c:pt>
              </c:numCache>
            </c:numRef>
          </c:val>
          <c:smooth val="0"/>
        </c:ser>
        <c:dLbls>
          <c:showLegendKey val="0"/>
          <c:showVal val="0"/>
          <c:showCatName val="0"/>
          <c:showSerName val="0"/>
          <c:showPercent val="0"/>
          <c:showBubbleSize val="0"/>
        </c:dLbls>
        <c:marker val="1"/>
        <c:smooth val="0"/>
        <c:axId val="330873576"/>
        <c:axId val="330873968"/>
      </c:lineChart>
      <c:dateAx>
        <c:axId val="330873576"/>
        <c:scaling>
          <c:orientation val="minMax"/>
        </c:scaling>
        <c:delete val="1"/>
        <c:axPos val="b"/>
        <c:numFmt formatCode="ge" sourceLinked="1"/>
        <c:majorTickMark val="none"/>
        <c:minorTickMark val="none"/>
        <c:tickLblPos val="none"/>
        <c:crossAx val="330873968"/>
        <c:crosses val="autoZero"/>
        <c:auto val="1"/>
        <c:lblOffset val="100"/>
        <c:baseTimeUnit val="years"/>
      </c:dateAx>
      <c:valAx>
        <c:axId val="33087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0873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64.23</c:v>
                </c:pt>
                <c:pt idx="1">
                  <c:v>66.790000000000006</c:v>
                </c:pt>
                <c:pt idx="2">
                  <c:v>66.05</c:v>
                </c:pt>
                <c:pt idx="3">
                  <c:v>61.85</c:v>
                </c:pt>
                <c:pt idx="4">
                  <c:v>60.88</c:v>
                </c:pt>
              </c:numCache>
            </c:numRef>
          </c:val>
        </c:ser>
        <c:dLbls>
          <c:showLegendKey val="0"/>
          <c:showVal val="0"/>
          <c:showCatName val="0"/>
          <c:showSerName val="0"/>
          <c:showPercent val="0"/>
          <c:showBubbleSize val="0"/>
        </c:dLbls>
        <c:gapWidth val="150"/>
        <c:axId val="290985480"/>
        <c:axId val="290985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60.17</c:v>
                </c:pt>
                <c:pt idx="1">
                  <c:v>58.76</c:v>
                </c:pt>
                <c:pt idx="2">
                  <c:v>59.09</c:v>
                </c:pt>
                <c:pt idx="3">
                  <c:v>59.23</c:v>
                </c:pt>
                <c:pt idx="4">
                  <c:v>58.58</c:v>
                </c:pt>
              </c:numCache>
            </c:numRef>
          </c:val>
          <c:smooth val="0"/>
        </c:ser>
        <c:dLbls>
          <c:showLegendKey val="0"/>
          <c:showVal val="0"/>
          <c:showCatName val="0"/>
          <c:showSerName val="0"/>
          <c:showPercent val="0"/>
          <c:showBubbleSize val="0"/>
        </c:dLbls>
        <c:marker val="1"/>
        <c:smooth val="0"/>
        <c:axId val="290985480"/>
        <c:axId val="290985872"/>
      </c:lineChart>
      <c:dateAx>
        <c:axId val="290985480"/>
        <c:scaling>
          <c:orientation val="minMax"/>
        </c:scaling>
        <c:delete val="1"/>
        <c:axPos val="b"/>
        <c:numFmt formatCode="ge" sourceLinked="1"/>
        <c:majorTickMark val="none"/>
        <c:minorTickMark val="none"/>
        <c:tickLblPos val="none"/>
        <c:crossAx val="290985872"/>
        <c:crosses val="autoZero"/>
        <c:auto val="1"/>
        <c:lblOffset val="100"/>
        <c:baseTimeUnit val="years"/>
      </c:dateAx>
      <c:valAx>
        <c:axId val="29098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0985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85.93</c:v>
                </c:pt>
                <c:pt idx="1">
                  <c:v>81.430000000000007</c:v>
                </c:pt>
                <c:pt idx="2">
                  <c:v>81.59</c:v>
                </c:pt>
                <c:pt idx="3">
                  <c:v>87.52</c:v>
                </c:pt>
                <c:pt idx="4">
                  <c:v>86.46</c:v>
                </c:pt>
              </c:numCache>
            </c:numRef>
          </c:val>
        </c:ser>
        <c:dLbls>
          <c:showLegendKey val="0"/>
          <c:showVal val="0"/>
          <c:showCatName val="0"/>
          <c:showSerName val="0"/>
          <c:showPercent val="0"/>
          <c:showBubbleSize val="0"/>
        </c:dLbls>
        <c:gapWidth val="150"/>
        <c:axId val="290987048"/>
        <c:axId val="29098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85.47</c:v>
                </c:pt>
                <c:pt idx="1">
                  <c:v>84.87</c:v>
                </c:pt>
                <c:pt idx="2">
                  <c:v>85.4</c:v>
                </c:pt>
                <c:pt idx="3">
                  <c:v>85.53</c:v>
                </c:pt>
                <c:pt idx="4">
                  <c:v>85.23</c:v>
                </c:pt>
              </c:numCache>
            </c:numRef>
          </c:val>
          <c:smooth val="0"/>
        </c:ser>
        <c:dLbls>
          <c:showLegendKey val="0"/>
          <c:showVal val="0"/>
          <c:showCatName val="0"/>
          <c:showSerName val="0"/>
          <c:showPercent val="0"/>
          <c:showBubbleSize val="0"/>
        </c:dLbls>
        <c:marker val="1"/>
        <c:smooth val="0"/>
        <c:axId val="290987048"/>
        <c:axId val="290987440"/>
      </c:lineChart>
      <c:dateAx>
        <c:axId val="290987048"/>
        <c:scaling>
          <c:orientation val="minMax"/>
        </c:scaling>
        <c:delete val="1"/>
        <c:axPos val="b"/>
        <c:numFmt formatCode="ge" sourceLinked="1"/>
        <c:majorTickMark val="none"/>
        <c:minorTickMark val="none"/>
        <c:tickLblPos val="none"/>
        <c:crossAx val="290987440"/>
        <c:crosses val="autoZero"/>
        <c:auto val="1"/>
        <c:lblOffset val="100"/>
        <c:baseTimeUnit val="years"/>
      </c:dateAx>
      <c:valAx>
        <c:axId val="29098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0987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111.27</c:v>
                </c:pt>
                <c:pt idx="1">
                  <c:v>103.22</c:v>
                </c:pt>
                <c:pt idx="2">
                  <c:v>106.9</c:v>
                </c:pt>
                <c:pt idx="3">
                  <c:v>108.5</c:v>
                </c:pt>
                <c:pt idx="4">
                  <c:v>114.14</c:v>
                </c:pt>
              </c:numCache>
            </c:numRef>
          </c:val>
        </c:ser>
        <c:dLbls>
          <c:showLegendKey val="0"/>
          <c:showVal val="0"/>
          <c:showCatName val="0"/>
          <c:showSerName val="0"/>
          <c:showPercent val="0"/>
          <c:showBubbleSize val="0"/>
        </c:dLbls>
        <c:gapWidth val="150"/>
        <c:axId val="330875144"/>
        <c:axId val="330875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108.43</c:v>
                </c:pt>
                <c:pt idx="1">
                  <c:v>105.61</c:v>
                </c:pt>
                <c:pt idx="2">
                  <c:v>106.41</c:v>
                </c:pt>
                <c:pt idx="3">
                  <c:v>106.89</c:v>
                </c:pt>
                <c:pt idx="4">
                  <c:v>109.04</c:v>
                </c:pt>
              </c:numCache>
            </c:numRef>
          </c:val>
          <c:smooth val="0"/>
        </c:ser>
        <c:dLbls>
          <c:showLegendKey val="0"/>
          <c:showVal val="0"/>
          <c:showCatName val="0"/>
          <c:showSerName val="0"/>
          <c:showPercent val="0"/>
          <c:showBubbleSize val="0"/>
        </c:dLbls>
        <c:marker val="1"/>
        <c:smooth val="0"/>
        <c:axId val="330875144"/>
        <c:axId val="330875536"/>
      </c:lineChart>
      <c:dateAx>
        <c:axId val="330875144"/>
        <c:scaling>
          <c:orientation val="minMax"/>
        </c:scaling>
        <c:delete val="1"/>
        <c:axPos val="b"/>
        <c:numFmt formatCode="ge" sourceLinked="1"/>
        <c:majorTickMark val="none"/>
        <c:minorTickMark val="none"/>
        <c:tickLblPos val="none"/>
        <c:crossAx val="330875536"/>
        <c:crosses val="autoZero"/>
        <c:auto val="1"/>
        <c:lblOffset val="100"/>
        <c:baseTimeUnit val="years"/>
      </c:dateAx>
      <c:valAx>
        <c:axId val="3308755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0875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44.67</c:v>
                </c:pt>
                <c:pt idx="1">
                  <c:v>45.38</c:v>
                </c:pt>
                <c:pt idx="2">
                  <c:v>46.75</c:v>
                </c:pt>
                <c:pt idx="3">
                  <c:v>47.89</c:v>
                </c:pt>
                <c:pt idx="4">
                  <c:v>45.51</c:v>
                </c:pt>
              </c:numCache>
            </c:numRef>
          </c:val>
        </c:ser>
        <c:dLbls>
          <c:showLegendKey val="0"/>
          <c:showVal val="0"/>
          <c:showCatName val="0"/>
          <c:showSerName val="0"/>
          <c:showPercent val="0"/>
          <c:showBubbleSize val="0"/>
        </c:dLbls>
        <c:gapWidth val="150"/>
        <c:axId val="136650576"/>
        <c:axId val="136650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34.47</c:v>
                </c:pt>
                <c:pt idx="1">
                  <c:v>35.53</c:v>
                </c:pt>
                <c:pt idx="2">
                  <c:v>36.36</c:v>
                </c:pt>
                <c:pt idx="3">
                  <c:v>37.340000000000003</c:v>
                </c:pt>
                <c:pt idx="4">
                  <c:v>44.31</c:v>
                </c:pt>
              </c:numCache>
            </c:numRef>
          </c:val>
          <c:smooth val="0"/>
        </c:ser>
        <c:dLbls>
          <c:showLegendKey val="0"/>
          <c:showVal val="0"/>
          <c:showCatName val="0"/>
          <c:showSerName val="0"/>
          <c:showPercent val="0"/>
          <c:showBubbleSize val="0"/>
        </c:dLbls>
        <c:marker val="1"/>
        <c:smooth val="0"/>
        <c:axId val="136650576"/>
        <c:axId val="136650968"/>
      </c:lineChart>
      <c:dateAx>
        <c:axId val="136650576"/>
        <c:scaling>
          <c:orientation val="minMax"/>
        </c:scaling>
        <c:delete val="1"/>
        <c:axPos val="b"/>
        <c:numFmt formatCode="ge" sourceLinked="1"/>
        <c:majorTickMark val="none"/>
        <c:minorTickMark val="none"/>
        <c:tickLblPos val="none"/>
        <c:crossAx val="136650968"/>
        <c:crosses val="autoZero"/>
        <c:auto val="1"/>
        <c:lblOffset val="100"/>
        <c:baseTimeUnit val="years"/>
      </c:dateAx>
      <c:valAx>
        <c:axId val="136650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65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13.21</c:v>
                </c:pt>
                <c:pt idx="1">
                  <c:v>12.72</c:v>
                </c:pt>
                <c:pt idx="2">
                  <c:v>14.55</c:v>
                </c:pt>
                <c:pt idx="3">
                  <c:v>14.54</c:v>
                </c:pt>
                <c:pt idx="4">
                  <c:v>16.7</c:v>
                </c:pt>
              </c:numCache>
            </c:numRef>
          </c:val>
        </c:ser>
        <c:dLbls>
          <c:showLegendKey val="0"/>
          <c:showVal val="0"/>
          <c:showCatName val="0"/>
          <c:showSerName val="0"/>
          <c:showPercent val="0"/>
          <c:showBubbleSize val="0"/>
        </c:dLbls>
        <c:gapWidth val="150"/>
        <c:axId val="136652144"/>
        <c:axId val="136652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6.06</c:v>
                </c:pt>
                <c:pt idx="1">
                  <c:v>6.47</c:v>
                </c:pt>
                <c:pt idx="2">
                  <c:v>7.8</c:v>
                </c:pt>
                <c:pt idx="3">
                  <c:v>8.39</c:v>
                </c:pt>
                <c:pt idx="4">
                  <c:v>10.09</c:v>
                </c:pt>
              </c:numCache>
            </c:numRef>
          </c:val>
          <c:smooth val="0"/>
        </c:ser>
        <c:dLbls>
          <c:showLegendKey val="0"/>
          <c:showVal val="0"/>
          <c:showCatName val="0"/>
          <c:showSerName val="0"/>
          <c:showPercent val="0"/>
          <c:showBubbleSize val="0"/>
        </c:dLbls>
        <c:marker val="1"/>
        <c:smooth val="0"/>
        <c:axId val="136652144"/>
        <c:axId val="136652536"/>
      </c:lineChart>
      <c:dateAx>
        <c:axId val="136652144"/>
        <c:scaling>
          <c:orientation val="minMax"/>
        </c:scaling>
        <c:delete val="1"/>
        <c:axPos val="b"/>
        <c:numFmt formatCode="ge" sourceLinked="1"/>
        <c:majorTickMark val="none"/>
        <c:minorTickMark val="none"/>
        <c:tickLblPos val="none"/>
        <c:crossAx val="136652536"/>
        <c:crosses val="autoZero"/>
        <c:auto val="1"/>
        <c:lblOffset val="100"/>
        <c:baseTimeUnit val="years"/>
      </c:dateAx>
      <c:valAx>
        <c:axId val="136652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652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6653712"/>
        <c:axId val="136654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5.37</c:v>
                </c:pt>
                <c:pt idx="1">
                  <c:v>6.79</c:v>
                </c:pt>
                <c:pt idx="2">
                  <c:v>6.33</c:v>
                </c:pt>
                <c:pt idx="3">
                  <c:v>7.76</c:v>
                </c:pt>
                <c:pt idx="4">
                  <c:v>3.77</c:v>
                </c:pt>
              </c:numCache>
            </c:numRef>
          </c:val>
          <c:smooth val="0"/>
        </c:ser>
        <c:dLbls>
          <c:showLegendKey val="0"/>
          <c:showVal val="0"/>
          <c:showCatName val="0"/>
          <c:showSerName val="0"/>
          <c:showPercent val="0"/>
          <c:showBubbleSize val="0"/>
        </c:dLbls>
        <c:marker val="1"/>
        <c:smooth val="0"/>
        <c:axId val="136653712"/>
        <c:axId val="136654104"/>
      </c:lineChart>
      <c:dateAx>
        <c:axId val="136653712"/>
        <c:scaling>
          <c:orientation val="minMax"/>
        </c:scaling>
        <c:delete val="1"/>
        <c:axPos val="b"/>
        <c:numFmt formatCode="ge" sourceLinked="1"/>
        <c:majorTickMark val="none"/>
        <c:minorTickMark val="none"/>
        <c:tickLblPos val="none"/>
        <c:crossAx val="136654104"/>
        <c:crosses val="autoZero"/>
        <c:auto val="1"/>
        <c:lblOffset val="100"/>
        <c:baseTimeUnit val="years"/>
      </c:dateAx>
      <c:valAx>
        <c:axId val="1366541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6653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2091.7800000000002</c:v>
                </c:pt>
                <c:pt idx="1">
                  <c:v>2146.11</c:v>
                </c:pt>
                <c:pt idx="2">
                  <c:v>1799.53</c:v>
                </c:pt>
                <c:pt idx="3">
                  <c:v>706.61</c:v>
                </c:pt>
                <c:pt idx="4">
                  <c:v>1074.44</c:v>
                </c:pt>
              </c:numCache>
            </c:numRef>
          </c:val>
        </c:ser>
        <c:dLbls>
          <c:showLegendKey val="0"/>
          <c:showVal val="0"/>
          <c:showCatName val="0"/>
          <c:showSerName val="0"/>
          <c:showPercent val="0"/>
          <c:showBubbleSize val="0"/>
        </c:dLbls>
        <c:gapWidth val="150"/>
        <c:axId val="136655280"/>
        <c:axId val="136655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792.56</c:v>
                </c:pt>
                <c:pt idx="1">
                  <c:v>832.37</c:v>
                </c:pt>
                <c:pt idx="2">
                  <c:v>852.01</c:v>
                </c:pt>
                <c:pt idx="3">
                  <c:v>909.68</c:v>
                </c:pt>
                <c:pt idx="4">
                  <c:v>382.09</c:v>
                </c:pt>
              </c:numCache>
            </c:numRef>
          </c:val>
          <c:smooth val="0"/>
        </c:ser>
        <c:dLbls>
          <c:showLegendKey val="0"/>
          <c:showVal val="0"/>
          <c:showCatName val="0"/>
          <c:showSerName val="0"/>
          <c:showPercent val="0"/>
          <c:showBubbleSize val="0"/>
        </c:dLbls>
        <c:marker val="1"/>
        <c:smooth val="0"/>
        <c:axId val="136655280"/>
        <c:axId val="136655672"/>
      </c:lineChart>
      <c:dateAx>
        <c:axId val="136655280"/>
        <c:scaling>
          <c:orientation val="minMax"/>
        </c:scaling>
        <c:delete val="1"/>
        <c:axPos val="b"/>
        <c:numFmt formatCode="ge" sourceLinked="1"/>
        <c:majorTickMark val="none"/>
        <c:minorTickMark val="none"/>
        <c:tickLblPos val="none"/>
        <c:crossAx val="136655672"/>
        <c:crosses val="autoZero"/>
        <c:auto val="1"/>
        <c:lblOffset val="100"/>
        <c:baseTimeUnit val="years"/>
      </c:dateAx>
      <c:valAx>
        <c:axId val="1366556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665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0</c:v>
                </c:pt>
                <c:pt idx="1">
                  <c:v>0</c:v>
                </c:pt>
                <c:pt idx="2">
                  <c:v>0</c:v>
                </c:pt>
                <c:pt idx="3">
                  <c:v>0</c:v>
                </c:pt>
                <c:pt idx="4" formatCode="#,##0.00;&quot;△&quot;#,##0.00;&quot;-&quot;">
                  <c:v>27.84</c:v>
                </c:pt>
              </c:numCache>
            </c:numRef>
          </c:val>
        </c:ser>
        <c:dLbls>
          <c:showLegendKey val="0"/>
          <c:showVal val="0"/>
          <c:showCatName val="0"/>
          <c:showSerName val="0"/>
          <c:showPercent val="0"/>
          <c:showBubbleSize val="0"/>
        </c:dLbls>
        <c:gapWidth val="150"/>
        <c:axId val="136656848"/>
        <c:axId val="136657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403.05</c:v>
                </c:pt>
                <c:pt idx="1">
                  <c:v>403.15</c:v>
                </c:pt>
                <c:pt idx="2">
                  <c:v>391.4</c:v>
                </c:pt>
                <c:pt idx="3">
                  <c:v>382.65</c:v>
                </c:pt>
                <c:pt idx="4">
                  <c:v>385.06</c:v>
                </c:pt>
              </c:numCache>
            </c:numRef>
          </c:val>
          <c:smooth val="0"/>
        </c:ser>
        <c:dLbls>
          <c:showLegendKey val="0"/>
          <c:showVal val="0"/>
          <c:showCatName val="0"/>
          <c:showSerName val="0"/>
          <c:showPercent val="0"/>
          <c:showBubbleSize val="0"/>
        </c:dLbls>
        <c:marker val="1"/>
        <c:smooth val="0"/>
        <c:axId val="136656848"/>
        <c:axId val="136657240"/>
      </c:lineChart>
      <c:dateAx>
        <c:axId val="136656848"/>
        <c:scaling>
          <c:orientation val="minMax"/>
        </c:scaling>
        <c:delete val="1"/>
        <c:axPos val="b"/>
        <c:numFmt formatCode="ge" sourceLinked="1"/>
        <c:majorTickMark val="none"/>
        <c:minorTickMark val="none"/>
        <c:tickLblPos val="none"/>
        <c:crossAx val="136657240"/>
        <c:crosses val="autoZero"/>
        <c:auto val="1"/>
        <c:lblOffset val="100"/>
        <c:baseTimeUnit val="years"/>
      </c:dateAx>
      <c:valAx>
        <c:axId val="1366572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665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106.48</c:v>
                </c:pt>
                <c:pt idx="1">
                  <c:v>98.93</c:v>
                </c:pt>
                <c:pt idx="2">
                  <c:v>102.65</c:v>
                </c:pt>
                <c:pt idx="3">
                  <c:v>103.56</c:v>
                </c:pt>
                <c:pt idx="4">
                  <c:v>110.91</c:v>
                </c:pt>
              </c:numCache>
            </c:numRef>
          </c:val>
        </c:ser>
        <c:dLbls>
          <c:showLegendKey val="0"/>
          <c:showVal val="0"/>
          <c:showCatName val="0"/>
          <c:showSerName val="0"/>
          <c:showPercent val="0"/>
          <c:showBubbleSize val="0"/>
        </c:dLbls>
        <c:gapWidth val="150"/>
        <c:axId val="290982344"/>
        <c:axId val="290982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97.63</c:v>
                </c:pt>
                <c:pt idx="1">
                  <c:v>94.86</c:v>
                </c:pt>
                <c:pt idx="2">
                  <c:v>95.91</c:v>
                </c:pt>
                <c:pt idx="3">
                  <c:v>96.1</c:v>
                </c:pt>
                <c:pt idx="4">
                  <c:v>99.07</c:v>
                </c:pt>
              </c:numCache>
            </c:numRef>
          </c:val>
          <c:smooth val="0"/>
        </c:ser>
        <c:dLbls>
          <c:showLegendKey val="0"/>
          <c:showVal val="0"/>
          <c:showCatName val="0"/>
          <c:showSerName val="0"/>
          <c:showPercent val="0"/>
          <c:showBubbleSize val="0"/>
        </c:dLbls>
        <c:marker val="1"/>
        <c:smooth val="0"/>
        <c:axId val="290982344"/>
        <c:axId val="290982736"/>
      </c:lineChart>
      <c:dateAx>
        <c:axId val="290982344"/>
        <c:scaling>
          <c:orientation val="minMax"/>
        </c:scaling>
        <c:delete val="1"/>
        <c:axPos val="b"/>
        <c:numFmt formatCode="ge" sourceLinked="1"/>
        <c:majorTickMark val="none"/>
        <c:minorTickMark val="none"/>
        <c:tickLblPos val="none"/>
        <c:crossAx val="290982736"/>
        <c:crosses val="autoZero"/>
        <c:auto val="1"/>
        <c:lblOffset val="100"/>
        <c:baseTimeUnit val="years"/>
      </c:dateAx>
      <c:valAx>
        <c:axId val="29098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0982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151.47999999999999</c:v>
                </c:pt>
                <c:pt idx="1">
                  <c:v>162.68</c:v>
                </c:pt>
                <c:pt idx="2">
                  <c:v>156.79</c:v>
                </c:pt>
                <c:pt idx="3">
                  <c:v>155.26</c:v>
                </c:pt>
                <c:pt idx="4">
                  <c:v>144.88999999999999</c:v>
                </c:pt>
              </c:numCache>
            </c:numRef>
          </c:val>
        </c:ser>
        <c:dLbls>
          <c:showLegendKey val="0"/>
          <c:showVal val="0"/>
          <c:showCatName val="0"/>
          <c:showSerName val="0"/>
          <c:showPercent val="0"/>
          <c:showBubbleSize val="0"/>
        </c:dLbls>
        <c:gapWidth val="150"/>
        <c:axId val="290983912"/>
        <c:axId val="290984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172.59</c:v>
                </c:pt>
                <c:pt idx="1">
                  <c:v>179.14</c:v>
                </c:pt>
                <c:pt idx="2">
                  <c:v>179.29</c:v>
                </c:pt>
                <c:pt idx="3">
                  <c:v>178.39</c:v>
                </c:pt>
                <c:pt idx="4">
                  <c:v>173.03</c:v>
                </c:pt>
              </c:numCache>
            </c:numRef>
          </c:val>
          <c:smooth val="0"/>
        </c:ser>
        <c:dLbls>
          <c:showLegendKey val="0"/>
          <c:showVal val="0"/>
          <c:showCatName val="0"/>
          <c:showSerName val="0"/>
          <c:showPercent val="0"/>
          <c:showBubbleSize val="0"/>
        </c:dLbls>
        <c:marker val="1"/>
        <c:smooth val="0"/>
        <c:axId val="290983912"/>
        <c:axId val="290984304"/>
      </c:lineChart>
      <c:dateAx>
        <c:axId val="290983912"/>
        <c:scaling>
          <c:orientation val="minMax"/>
        </c:scaling>
        <c:delete val="1"/>
        <c:axPos val="b"/>
        <c:numFmt formatCode="ge" sourceLinked="1"/>
        <c:majorTickMark val="none"/>
        <c:minorTickMark val="none"/>
        <c:tickLblPos val="none"/>
        <c:crossAx val="290984304"/>
        <c:crosses val="autoZero"/>
        <c:auto val="1"/>
        <c:lblOffset val="100"/>
        <c:baseTimeUnit val="years"/>
      </c:dateAx>
      <c:valAx>
        <c:axId val="29098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0983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BB55"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群馬県　みどり市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A5</v>
      </c>
      <c r="AA8" s="72"/>
      <c r="AB8" s="72"/>
      <c r="AC8" s="72"/>
      <c r="AD8" s="72"/>
      <c r="AE8" s="72"/>
      <c r="AF8" s="72"/>
      <c r="AG8" s="73"/>
      <c r="AH8" s="3"/>
      <c r="AI8" s="74">
        <f>データ!Q6</f>
        <v>51887</v>
      </c>
      <c r="AJ8" s="75"/>
      <c r="AK8" s="75"/>
      <c r="AL8" s="75"/>
      <c r="AM8" s="75"/>
      <c r="AN8" s="75"/>
      <c r="AO8" s="75"/>
      <c r="AP8" s="76"/>
      <c r="AQ8" s="57">
        <f>データ!R6</f>
        <v>208.42</v>
      </c>
      <c r="AR8" s="57"/>
      <c r="AS8" s="57"/>
      <c r="AT8" s="57"/>
      <c r="AU8" s="57"/>
      <c r="AV8" s="57"/>
      <c r="AW8" s="57"/>
      <c r="AX8" s="57"/>
      <c r="AY8" s="57">
        <f>データ!S6</f>
        <v>248.95</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95.97</v>
      </c>
      <c r="K10" s="57"/>
      <c r="L10" s="57"/>
      <c r="M10" s="57"/>
      <c r="N10" s="57"/>
      <c r="O10" s="57"/>
      <c r="P10" s="57"/>
      <c r="Q10" s="57"/>
      <c r="R10" s="57">
        <f>データ!O6</f>
        <v>95.42</v>
      </c>
      <c r="S10" s="57"/>
      <c r="T10" s="57"/>
      <c r="U10" s="57"/>
      <c r="V10" s="57"/>
      <c r="W10" s="57"/>
      <c r="X10" s="57"/>
      <c r="Y10" s="57"/>
      <c r="Z10" s="65">
        <f>データ!P6</f>
        <v>2754</v>
      </c>
      <c r="AA10" s="65"/>
      <c r="AB10" s="65"/>
      <c r="AC10" s="65"/>
      <c r="AD10" s="65"/>
      <c r="AE10" s="65"/>
      <c r="AF10" s="65"/>
      <c r="AG10" s="65"/>
      <c r="AH10" s="2"/>
      <c r="AI10" s="65">
        <f>データ!T6</f>
        <v>48508</v>
      </c>
      <c r="AJ10" s="65"/>
      <c r="AK10" s="65"/>
      <c r="AL10" s="65"/>
      <c r="AM10" s="65"/>
      <c r="AN10" s="65"/>
      <c r="AO10" s="65"/>
      <c r="AP10" s="65"/>
      <c r="AQ10" s="57">
        <f>データ!U6</f>
        <v>51.4</v>
      </c>
      <c r="AR10" s="57"/>
      <c r="AS10" s="57"/>
      <c r="AT10" s="57"/>
      <c r="AU10" s="57"/>
      <c r="AV10" s="57"/>
      <c r="AW10" s="57"/>
      <c r="AX10" s="57"/>
      <c r="AY10" s="57">
        <f>データ!V6</f>
        <v>943.74</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102121</v>
      </c>
      <c r="D6" s="31">
        <f t="shared" si="3"/>
        <v>46</v>
      </c>
      <c r="E6" s="31">
        <f t="shared" si="3"/>
        <v>1</v>
      </c>
      <c r="F6" s="31">
        <f t="shared" si="3"/>
        <v>0</v>
      </c>
      <c r="G6" s="31">
        <f t="shared" si="3"/>
        <v>1</v>
      </c>
      <c r="H6" s="31" t="str">
        <f t="shared" si="3"/>
        <v>群馬県　みどり市</v>
      </c>
      <c r="I6" s="31" t="str">
        <f t="shared" si="3"/>
        <v>法適用</v>
      </c>
      <c r="J6" s="31" t="str">
        <f t="shared" si="3"/>
        <v>水道事業</v>
      </c>
      <c r="K6" s="31" t="str">
        <f t="shared" si="3"/>
        <v>末端給水事業</v>
      </c>
      <c r="L6" s="31" t="str">
        <f t="shared" si="3"/>
        <v>A5</v>
      </c>
      <c r="M6" s="32" t="str">
        <f t="shared" si="3"/>
        <v>-</v>
      </c>
      <c r="N6" s="32">
        <f t="shared" si="3"/>
        <v>95.97</v>
      </c>
      <c r="O6" s="32">
        <f t="shared" si="3"/>
        <v>95.42</v>
      </c>
      <c r="P6" s="32">
        <f t="shared" si="3"/>
        <v>2754</v>
      </c>
      <c r="Q6" s="32">
        <f t="shared" si="3"/>
        <v>51887</v>
      </c>
      <c r="R6" s="32">
        <f t="shared" si="3"/>
        <v>208.42</v>
      </c>
      <c r="S6" s="32">
        <f t="shared" si="3"/>
        <v>248.95</v>
      </c>
      <c r="T6" s="32">
        <f t="shared" si="3"/>
        <v>48508</v>
      </c>
      <c r="U6" s="32">
        <f t="shared" si="3"/>
        <v>51.4</v>
      </c>
      <c r="V6" s="32">
        <f t="shared" si="3"/>
        <v>943.74</v>
      </c>
      <c r="W6" s="33">
        <f>IF(W7="",NA(),W7)</f>
        <v>111.27</v>
      </c>
      <c r="X6" s="33">
        <f t="shared" ref="X6:AF6" si="4">IF(X7="",NA(),X7)</f>
        <v>103.22</v>
      </c>
      <c r="Y6" s="33">
        <f t="shared" si="4"/>
        <v>106.9</v>
      </c>
      <c r="Z6" s="33">
        <f t="shared" si="4"/>
        <v>108.5</v>
      </c>
      <c r="AA6" s="33">
        <f t="shared" si="4"/>
        <v>114.14</v>
      </c>
      <c r="AB6" s="33">
        <f t="shared" si="4"/>
        <v>108.43</v>
      </c>
      <c r="AC6" s="33">
        <f t="shared" si="4"/>
        <v>105.61</v>
      </c>
      <c r="AD6" s="33">
        <f t="shared" si="4"/>
        <v>106.41</v>
      </c>
      <c r="AE6" s="33">
        <f t="shared" si="4"/>
        <v>106.89</v>
      </c>
      <c r="AF6" s="33">
        <f t="shared" si="4"/>
        <v>109.04</v>
      </c>
      <c r="AG6" s="32" t="str">
        <f>IF(AG7="","",IF(AG7="-","【-】","【"&amp;SUBSTITUTE(TEXT(AG7,"#,##0.00"),"-","△")&amp;"】"))</f>
        <v>【113.03】</v>
      </c>
      <c r="AH6" s="32">
        <f>IF(AH7="",NA(),AH7)</f>
        <v>0</v>
      </c>
      <c r="AI6" s="32">
        <f t="shared" ref="AI6:AQ6" si="5">IF(AI7="",NA(),AI7)</f>
        <v>0</v>
      </c>
      <c r="AJ6" s="32">
        <f t="shared" si="5"/>
        <v>0</v>
      </c>
      <c r="AK6" s="32">
        <f t="shared" si="5"/>
        <v>0</v>
      </c>
      <c r="AL6" s="32">
        <f t="shared" si="5"/>
        <v>0</v>
      </c>
      <c r="AM6" s="33">
        <f t="shared" si="5"/>
        <v>5.37</v>
      </c>
      <c r="AN6" s="33">
        <f t="shared" si="5"/>
        <v>6.79</v>
      </c>
      <c r="AO6" s="33">
        <f t="shared" si="5"/>
        <v>6.33</v>
      </c>
      <c r="AP6" s="33">
        <f t="shared" si="5"/>
        <v>7.76</v>
      </c>
      <c r="AQ6" s="33">
        <f t="shared" si="5"/>
        <v>3.77</v>
      </c>
      <c r="AR6" s="32" t="str">
        <f>IF(AR7="","",IF(AR7="-","【-】","【"&amp;SUBSTITUTE(TEXT(AR7,"#,##0.00"),"-","△")&amp;"】"))</f>
        <v>【0.81】</v>
      </c>
      <c r="AS6" s="33">
        <f>IF(AS7="",NA(),AS7)</f>
        <v>2091.7800000000002</v>
      </c>
      <c r="AT6" s="33">
        <f t="shared" ref="AT6:BB6" si="6">IF(AT7="",NA(),AT7)</f>
        <v>2146.11</v>
      </c>
      <c r="AU6" s="33">
        <f t="shared" si="6"/>
        <v>1799.53</v>
      </c>
      <c r="AV6" s="33">
        <f t="shared" si="6"/>
        <v>706.61</v>
      </c>
      <c r="AW6" s="33">
        <f t="shared" si="6"/>
        <v>1074.44</v>
      </c>
      <c r="AX6" s="33">
        <f t="shared" si="6"/>
        <v>792.56</v>
      </c>
      <c r="AY6" s="33">
        <f t="shared" si="6"/>
        <v>832.37</v>
      </c>
      <c r="AZ6" s="33">
        <f t="shared" si="6"/>
        <v>852.01</v>
      </c>
      <c r="BA6" s="33">
        <f t="shared" si="6"/>
        <v>909.68</v>
      </c>
      <c r="BB6" s="33">
        <f t="shared" si="6"/>
        <v>382.09</v>
      </c>
      <c r="BC6" s="32" t="str">
        <f>IF(BC7="","",IF(BC7="-","【-】","【"&amp;SUBSTITUTE(TEXT(BC7,"#,##0.00"),"-","△")&amp;"】"))</f>
        <v>【264.16】</v>
      </c>
      <c r="BD6" s="32">
        <f>IF(BD7="",NA(),BD7)</f>
        <v>0</v>
      </c>
      <c r="BE6" s="32">
        <f t="shared" ref="BE6:BM6" si="7">IF(BE7="",NA(),BE7)</f>
        <v>0</v>
      </c>
      <c r="BF6" s="32">
        <f t="shared" si="7"/>
        <v>0</v>
      </c>
      <c r="BG6" s="32">
        <f t="shared" si="7"/>
        <v>0</v>
      </c>
      <c r="BH6" s="33">
        <f t="shared" si="7"/>
        <v>27.84</v>
      </c>
      <c r="BI6" s="33">
        <f t="shared" si="7"/>
        <v>403.05</v>
      </c>
      <c r="BJ6" s="33">
        <f t="shared" si="7"/>
        <v>403.15</v>
      </c>
      <c r="BK6" s="33">
        <f t="shared" si="7"/>
        <v>391.4</v>
      </c>
      <c r="BL6" s="33">
        <f t="shared" si="7"/>
        <v>382.65</v>
      </c>
      <c r="BM6" s="33">
        <f t="shared" si="7"/>
        <v>385.06</v>
      </c>
      <c r="BN6" s="32" t="str">
        <f>IF(BN7="","",IF(BN7="-","【-】","【"&amp;SUBSTITUTE(TEXT(BN7,"#,##0.00"),"-","△")&amp;"】"))</f>
        <v>【283.72】</v>
      </c>
      <c r="BO6" s="33">
        <f>IF(BO7="",NA(),BO7)</f>
        <v>106.48</v>
      </c>
      <c r="BP6" s="33">
        <f t="shared" ref="BP6:BX6" si="8">IF(BP7="",NA(),BP7)</f>
        <v>98.93</v>
      </c>
      <c r="BQ6" s="33">
        <f t="shared" si="8"/>
        <v>102.65</v>
      </c>
      <c r="BR6" s="33">
        <f t="shared" si="8"/>
        <v>103.56</v>
      </c>
      <c r="BS6" s="33">
        <f t="shared" si="8"/>
        <v>110.91</v>
      </c>
      <c r="BT6" s="33">
        <f t="shared" si="8"/>
        <v>97.63</v>
      </c>
      <c r="BU6" s="33">
        <f t="shared" si="8"/>
        <v>94.86</v>
      </c>
      <c r="BV6" s="33">
        <f t="shared" si="8"/>
        <v>95.91</v>
      </c>
      <c r="BW6" s="33">
        <f t="shared" si="8"/>
        <v>96.1</v>
      </c>
      <c r="BX6" s="33">
        <f t="shared" si="8"/>
        <v>99.07</v>
      </c>
      <c r="BY6" s="32" t="str">
        <f>IF(BY7="","",IF(BY7="-","【-】","【"&amp;SUBSTITUTE(TEXT(BY7,"#,##0.00"),"-","△")&amp;"】"))</f>
        <v>【104.60】</v>
      </c>
      <c r="BZ6" s="33">
        <f>IF(BZ7="",NA(),BZ7)</f>
        <v>151.47999999999999</v>
      </c>
      <c r="CA6" s="33">
        <f t="shared" ref="CA6:CI6" si="9">IF(CA7="",NA(),CA7)</f>
        <v>162.68</v>
      </c>
      <c r="CB6" s="33">
        <f t="shared" si="9"/>
        <v>156.79</v>
      </c>
      <c r="CC6" s="33">
        <f t="shared" si="9"/>
        <v>155.26</v>
      </c>
      <c r="CD6" s="33">
        <f t="shared" si="9"/>
        <v>144.88999999999999</v>
      </c>
      <c r="CE6" s="33">
        <f t="shared" si="9"/>
        <v>172.59</v>
      </c>
      <c r="CF6" s="33">
        <f t="shared" si="9"/>
        <v>179.14</v>
      </c>
      <c r="CG6" s="33">
        <f t="shared" si="9"/>
        <v>179.29</v>
      </c>
      <c r="CH6" s="33">
        <f t="shared" si="9"/>
        <v>178.39</v>
      </c>
      <c r="CI6" s="33">
        <f t="shared" si="9"/>
        <v>173.03</v>
      </c>
      <c r="CJ6" s="32" t="str">
        <f>IF(CJ7="","",IF(CJ7="-","【-】","【"&amp;SUBSTITUTE(TEXT(CJ7,"#,##0.00"),"-","△")&amp;"】"))</f>
        <v>【164.21】</v>
      </c>
      <c r="CK6" s="33">
        <f>IF(CK7="",NA(),CK7)</f>
        <v>64.23</v>
      </c>
      <c r="CL6" s="33">
        <f t="shared" ref="CL6:CT6" si="10">IF(CL7="",NA(),CL7)</f>
        <v>66.790000000000006</v>
      </c>
      <c r="CM6" s="33">
        <f t="shared" si="10"/>
        <v>66.05</v>
      </c>
      <c r="CN6" s="33">
        <f t="shared" si="10"/>
        <v>61.85</v>
      </c>
      <c r="CO6" s="33">
        <f t="shared" si="10"/>
        <v>60.88</v>
      </c>
      <c r="CP6" s="33">
        <f t="shared" si="10"/>
        <v>60.17</v>
      </c>
      <c r="CQ6" s="33">
        <f t="shared" si="10"/>
        <v>58.76</v>
      </c>
      <c r="CR6" s="33">
        <f t="shared" si="10"/>
        <v>59.09</v>
      </c>
      <c r="CS6" s="33">
        <f t="shared" si="10"/>
        <v>59.23</v>
      </c>
      <c r="CT6" s="33">
        <f t="shared" si="10"/>
        <v>58.58</v>
      </c>
      <c r="CU6" s="32" t="str">
        <f>IF(CU7="","",IF(CU7="-","【-】","【"&amp;SUBSTITUTE(TEXT(CU7,"#,##0.00"),"-","△")&amp;"】"))</f>
        <v>【59.80】</v>
      </c>
      <c r="CV6" s="33">
        <f>IF(CV7="",NA(),CV7)</f>
        <v>85.93</v>
      </c>
      <c r="CW6" s="33">
        <f t="shared" ref="CW6:DE6" si="11">IF(CW7="",NA(),CW7)</f>
        <v>81.430000000000007</v>
      </c>
      <c r="CX6" s="33">
        <f t="shared" si="11"/>
        <v>81.59</v>
      </c>
      <c r="CY6" s="33">
        <f t="shared" si="11"/>
        <v>87.52</v>
      </c>
      <c r="CZ6" s="33">
        <f t="shared" si="11"/>
        <v>86.46</v>
      </c>
      <c r="DA6" s="33">
        <f t="shared" si="11"/>
        <v>85.47</v>
      </c>
      <c r="DB6" s="33">
        <f t="shared" si="11"/>
        <v>84.87</v>
      </c>
      <c r="DC6" s="33">
        <f t="shared" si="11"/>
        <v>85.4</v>
      </c>
      <c r="DD6" s="33">
        <f t="shared" si="11"/>
        <v>85.53</v>
      </c>
      <c r="DE6" s="33">
        <f t="shared" si="11"/>
        <v>85.23</v>
      </c>
      <c r="DF6" s="32" t="str">
        <f>IF(DF7="","",IF(DF7="-","【-】","【"&amp;SUBSTITUTE(TEXT(DF7,"#,##0.00"),"-","△")&amp;"】"))</f>
        <v>【89.78】</v>
      </c>
      <c r="DG6" s="33">
        <f>IF(DG7="",NA(),DG7)</f>
        <v>44.67</v>
      </c>
      <c r="DH6" s="33">
        <f t="shared" ref="DH6:DP6" si="12">IF(DH7="",NA(),DH7)</f>
        <v>45.38</v>
      </c>
      <c r="DI6" s="33">
        <f t="shared" si="12"/>
        <v>46.75</v>
      </c>
      <c r="DJ6" s="33">
        <f t="shared" si="12"/>
        <v>47.89</v>
      </c>
      <c r="DK6" s="33">
        <f t="shared" si="12"/>
        <v>45.51</v>
      </c>
      <c r="DL6" s="33">
        <f t="shared" si="12"/>
        <v>34.47</v>
      </c>
      <c r="DM6" s="33">
        <f t="shared" si="12"/>
        <v>35.53</v>
      </c>
      <c r="DN6" s="33">
        <f t="shared" si="12"/>
        <v>36.36</v>
      </c>
      <c r="DO6" s="33">
        <f t="shared" si="12"/>
        <v>37.340000000000003</v>
      </c>
      <c r="DP6" s="33">
        <f t="shared" si="12"/>
        <v>44.31</v>
      </c>
      <c r="DQ6" s="32" t="str">
        <f>IF(DQ7="","",IF(DQ7="-","【-】","【"&amp;SUBSTITUTE(TEXT(DQ7,"#,##0.00"),"-","△")&amp;"】"))</f>
        <v>【46.31】</v>
      </c>
      <c r="DR6" s="33">
        <f>IF(DR7="",NA(),DR7)</f>
        <v>13.21</v>
      </c>
      <c r="DS6" s="33">
        <f t="shared" ref="DS6:EA6" si="13">IF(DS7="",NA(),DS7)</f>
        <v>12.72</v>
      </c>
      <c r="DT6" s="33">
        <f t="shared" si="13"/>
        <v>14.55</v>
      </c>
      <c r="DU6" s="33">
        <f t="shared" si="13"/>
        <v>14.54</v>
      </c>
      <c r="DV6" s="33">
        <f t="shared" si="13"/>
        <v>16.7</v>
      </c>
      <c r="DW6" s="33">
        <f t="shared" si="13"/>
        <v>6.06</v>
      </c>
      <c r="DX6" s="33">
        <f t="shared" si="13"/>
        <v>6.47</v>
      </c>
      <c r="DY6" s="33">
        <f t="shared" si="13"/>
        <v>7.8</v>
      </c>
      <c r="DZ6" s="33">
        <f t="shared" si="13"/>
        <v>8.39</v>
      </c>
      <c r="EA6" s="33">
        <f t="shared" si="13"/>
        <v>10.09</v>
      </c>
      <c r="EB6" s="32" t="str">
        <f>IF(EB7="","",IF(EB7="-","【-】","【"&amp;SUBSTITUTE(TEXT(EB7,"#,##0.00"),"-","△")&amp;"】"))</f>
        <v>【12.42】</v>
      </c>
      <c r="EC6" s="33">
        <f>IF(EC7="",NA(),EC7)</f>
        <v>1.26</v>
      </c>
      <c r="ED6" s="33">
        <f t="shared" ref="ED6:EL6" si="14">IF(ED7="",NA(),ED7)</f>
        <v>1.36</v>
      </c>
      <c r="EE6" s="33">
        <f t="shared" si="14"/>
        <v>0.61</v>
      </c>
      <c r="EF6" s="33">
        <f t="shared" si="14"/>
        <v>0.43</v>
      </c>
      <c r="EG6" s="33">
        <f t="shared" si="14"/>
        <v>1.08</v>
      </c>
      <c r="EH6" s="33">
        <f t="shared" si="14"/>
        <v>0.68</v>
      </c>
      <c r="EI6" s="33">
        <f t="shared" si="14"/>
        <v>0.7</v>
      </c>
      <c r="EJ6" s="33">
        <f t="shared" si="14"/>
        <v>0.81</v>
      </c>
      <c r="EK6" s="33">
        <f t="shared" si="14"/>
        <v>0.59</v>
      </c>
      <c r="EL6" s="33">
        <f t="shared" si="14"/>
        <v>0.6</v>
      </c>
      <c r="EM6" s="32" t="str">
        <f>IF(EM7="","",IF(EM7="-","【-】","【"&amp;SUBSTITUTE(TEXT(EM7,"#,##0.00"),"-","△")&amp;"】"))</f>
        <v>【0.78】</v>
      </c>
    </row>
    <row r="7" spans="1:143" s="34" customFormat="1">
      <c r="A7" s="26"/>
      <c r="B7" s="35">
        <v>2014</v>
      </c>
      <c r="C7" s="35">
        <v>102121</v>
      </c>
      <c r="D7" s="35">
        <v>46</v>
      </c>
      <c r="E7" s="35">
        <v>1</v>
      </c>
      <c r="F7" s="35">
        <v>0</v>
      </c>
      <c r="G7" s="35">
        <v>1</v>
      </c>
      <c r="H7" s="35" t="s">
        <v>93</v>
      </c>
      <c r="I7" s="35" t="s">
        <v>94</v>
      </c>
      <c r="J7" s="35" t="s">
        <v>95</v>
      </c>
      <c r="K7" s="35" t="s">
        <v>96</v>
      </c>
      <c r="L7" s="35" t="s">
        <v>97</v>
      </c>
      <c r="M7" s="36" t="s">
        <v>98</v>
      </c>
      <c r="N7" s="36">
        <v>95.97</v>
      </c>
      <c r="O7" s="36">
        <v>95.42</v>
      </c>
      <c r="P7" s="36">
        <v>2754</v>
      </c>
      <c r="Q7" s="36">
        <v>51887</v>
      </c>
      <c r="R7" s="36">
        <v>208.42</v>
      </c>
      <c r="S7" s="36">
        <v>248.95</v>
      </c>
      <c r="T7" s="36">
        <v>48508</v>
      </c>
      <c r="U7" s="36">
        <v>51.4</v>
      </c>
      <c r="V7" s="36">
        <v>943.74</v>
      </c>
      <c r="W7" s="36">
        <v>111.27</v>
      </c>
      <c r="X7" s="36">
        <v>103.22</v>
      </c>
      <c r="Y7" s="36">
        <v>106.9</v>
      </c>
      <c r="Z7" s="36">
        <v>108.5</v>
      </c>
      <c r="AA7" s="36">
        <v>114.14</v>
      </c>
      <c r="AB7" s="36">
        <v>108.43</v>
      </c>
      <c r="AC7" s="36">
        <v>105.61</v>
      </c>
      <c r="AD7" s="36">
        <v>106.41</v>
      </c>
      <c r="AE7" s="36">
        <v>106.89</v>
      </c>
      <c r="AF7" s="36">
        <v>109.04</v>
      </c>
      <c r="AG7" s="36">
        <v>113.03</v>
      </c>
      <c r="AH7" s="36">
        <v>0</v>
      </c>
      <c r="AI7" s="36">
        <v>0</v>
      </c>
      <c r="AJ7" s="36">
        <v>0</v>
      </c>
      <c r="AK7" s="36">
        <v>0</v>
      </c>
      <c r="AL7" s="36">
        <v>0</v>
      </c>
      <c r="AM7" s="36">
        <v>5.37</v>
      </c>
      <c r="AN7" s="36">
        <v>6.79</v>
      </c>
      <c r="AO7" s="36">
        <v>6.33</v>
      </c>
      <c r="AP7" s="36">
        <v>7.76</v>
      </c>
      <c r="AQ7" s="36">
        <v>3.77</v>
      </c>
      <c r="AR7" s="36">
        <v>0.81</v>
      </c>
      <c r="AS7" s="36">
        <v>2091.7800000000002</v>
      </c>
      <c r="AT7" s="36">
        <v>2146.11</v>
      </c>
      <c r="AU7" s="36">
        <v>1799.53</v>
      </c>
      <c r="AV7" s="36">
        <v>706.61</v>
      </c>
      <c r="AW7" s="36">
        <v>1074.44</v>
      </c>
      <c r="AX7" s="36">
        <v>792.56</v>
      </c>
      <c r="AY7" s="36">
        <v>832.37</v>
      </c>
      <c r="AZ7" s="36">
        <v>852.01</v>
      </c>
      <c r="BA7" s="36">
        <v>909.68</v>
      </c>
      <c r="BB7" s="36">
        <v>382.09</v>
      </c>
      <c r="BC7" s="36">
        <v>264.16000000000003</v>
      </c>
      <c r="BD7" s="36">
        <v>0</v>
      </c>
      <c r="BE7" s="36">
        <v>0</v>
      </c>
      <c r="BF7" s="36">
        <v>0</v>
      </c>
      <c r="BG7" s="36">
        <v>0</v>
      </c>
      <c r="BH7" s="36">
        <v>27.84</v>
      </c>
      <c r="BI7" s="36">
        <v>403.05</v>
      </c>
      <c r="BJ7" s="36">
        <v>403.15</v>
      </c>
      <c r="BK7" s="36">
        <v>391.4</v>
      </c>
      <c r="BL7" s="36">
        <v>382.65</v>
      </c>
      <c r="BM7" s="36">
        <v>385.06</v>
      </c>
      <c r="BN7" s="36">
        <v>283.72000000000003</v>
      </c>
      <c r="BO7" s="36">
        <v>106.48</v>
      </c>
      <c r="BP7" s="36">
        <v>98.93</v>
      </c>
      <c r="BQ7" s="36">
        <v>102.65</v>
      </c>
      <c r="BR7" s="36">
        <v>103.56</v>
      </c>
      <c r="BS7" s="36">
        <v>110.91</v>
      </c>
      <c r="BT7" s="36">
        <v>97.63</v>
      </c>
      <c r="BU7" s="36">
        <v>94.86</v>
      </c>
      <c r="BV7" s="36">
        <v>95.91</v>
      </c>
      <c r="BW7" s="36">
        <v>96.1</v>
      </c>
      <c r="BX7" s="36">
        <v>99.07</v>
      </c>
      <c r="BY7" s="36">
        <v>104.6</v>
      </c>
      <c r="BZ7" s="36">
        <v>151.47999999999999</v>
      </c>
      <c r="CA7" s="36">
        <v>162.68</v>
      </c>
      <c r="CB7" s="36">
        <v>156.79</v>
      </c>
      <c r="CC7" s="36">
        <v>155.26</v>
      </c>
      <c r="CD7" s="36">
        <v>144.88999999999999</v>
      </c>
      <c r="CE7" s="36">
        <v>172.59</v>
      </c>
      <c r="CF7" s="36">
        <v>179.14</v>
      </c>
      <c r="CG7" s="36">
        <v>179.29</v>
      </c>
      <c r="CH7" s="36">
        <v>178.39</v>
      </c>
      <c r="CI7" s="36">
        <v>173.03</v>
      </c>
      <c r="CJ7" s="36">
        <v>164.21</v>
      </c>
      <c r="CK7" s="36">
        <v>64.23</v>
      </c>
      <c r="CL7" s="36">
        <v>66.790000000000006</v>
      </c>
      <c r="CM7" s="36">
        <v>66.05</v>
      </c>
      <c r="CN7" s="36">
        <v>61.85</v>
      </c>
      <c r="CO7" s="36">
        <v>60.88</v>
      </c>
      <c r="CP7" s="36">
        <v>60.17</v>
      </c>
      <c r="CQ7" s="36">
        <v>58.76</v>
      </c>
      <c r="CR7" s="36">
        <v>59.09</v>
      </c>
      <c r="CS7" s="36">
        <v>59.23</v>
      </c>
      <c r="CT7" s="36">
        <v>58.58</v>
      </c>
      <c r="CU7" s="36">
        <v>59.8</v>
      </c>
      <c r="CV7" s="36">
        <v>85.93</v>
      </c>
      <c r="CW7" s="36">
        <v>81.430000000000007</v>
      </c>
      <c r="CX7" s="36">
        <v>81.59</v>
      </c>
      <c r="CY7" s="36">
        <v>87.52</v>
      </c>
      <c r="CZ7" s="36">
        <v>86.46</v>
      </c>
      <c r="DA7" s="36">
        <v>85.47</v>
      </c>
      <c r="DB7" s="36">
        <v>84.87</v>
      </c>
      <c r="DC7" s="36">
        <v>85.4</v>
      </c>
      <c r="DD7" s="36">
        <v>85.53</v>
      </c>
      <c r="DE7" s="36">
        <v>85.23</v>
      </c>
      <c r="DF7" s="36">
        <v>89.78</v>
      </c>
      <c r="DG7" s="36">
        <v>44.67</v>
      </c>
      <c r="DH7" s="36">
        <v>45.38</v>
      </c>
      <c r="DI7" s="36">
        <v>46.75</v>
      </c>
      <c r="DJ7" s="36">
        <v>47.89</v>
      </c>
      <c r="DK7" s="36">
        <v>45.51</v>
      </c>
      <c r="DL7" s="36">
        <v>34.47</v>
      </c>
      <c r="DM7" s="36">
        <v>35.53</v>
      </c>
      <c r="DN7" s="36">
        <v>36.36</v>
      </c>
      <c r="DO7" s="36">
        <v>37.340000000000003</v>
      </c>
      <c r="DP7" s="36">
        <v>44.31</v>
      </c>
      <c r="DQ7" s="36">
        <v>46.31</v>
      </c>
      <c r="DR7" s="36">
        <v>13.21</v>
      </c>
      <c r="DS7" s="36">
        <v>12.72</v>
      </c>
      <c r="DT7" s="36">
        <v>14.55</v>
      </c>
      <c r="DU7" s="36">
        <v>14.54</v>
      </c>
      <c r="DV7" s="36">
        <v>16.7</v>
      </c>
      <c r="DW7" s="36">
        <v>6.06</v>
      </c>
      <c r="DX7" s="36">
        <v>6.47</v>
      </c>
      <c r="DY7" s="36">
        <v>7.8</v>
      </c>
      <c r="DZ7" s="36">
        <v>8.39</v>
      </c>
      <c r="EA7" s="36">
        <v>10.09</v>
      </c>
      <c r="EB7" s="36">
        <v>12.42</v>
      </c>
      <c r="EC7" s="36">
        <v>1.26</v>
      </c>
      <c r="ED7" s="36">
        <v>1.36</v>
      </c>
      <c r="EE7" s="36">
        <v>0.61</v>
      </c>
      <c r="EF7" s="36">
        <v>0.43</v>
      </c>
      <c r="EG7" s="36">
        <v>1.08</v>
      </c>
      <c r="EH7" s="36">
        <v>0.68</v>
      </c>
      <c r="EI7" s="36">
        <v>0.7</v>
      </c>
      <c r="EJ7" s="36">
        <v>0.81</v>
      </c>
      <c r="EK7" s="36">
        <v>0.59</v>
      </c>
      <c r="EL7" s="36">
        <v>0.6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小此木 諭 １０</cp:lastModifiedBy>
  <dcterms:created xsi:type="dcterms:W3CDTF">2016-02-03T07:16:38Z</dcterms:created>
  <dcterms:modified xsi:type="dcterms:W3CDTF">2016-02-23T22:56:17Z</dcterms:modified>
  <cp:category/>
</cp:coreProperties>
</file>