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0 富岡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<sst xmlns="http://schemas.openxmlformats.org/spreadsheetml/2006/main" count="217" uniqueCount="107">
  <si>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</si>
  <si>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</si>
  <si>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</si>
  <si>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</si>
  <si>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</si>
  <si>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</si>
  <si>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</si>
  <si>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</si>
  <si>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</si>
  <si>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</si>
  <si>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</si>
  <si>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</si>
  <si>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</si>
  <si>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</si>
  <si>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</si>
  <si>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</si>
  <si>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</si>
  <si>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</si>
  <si>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</si>
  <si>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</si>
  <si>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</si>
  <si>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</si>
  <si>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</si>
  <si>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</si>
  <si>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</si>
  <si>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</si>
  <si>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</si>
  <si>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</si>
  <si>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</si>
  <si>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</si>
  <si>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</si>
  <si>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</si>
  <si>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</si>
  <si>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</si>
  <si>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</si>
  <si>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</si>
  <si>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</si>
  <si>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</si>
  <si>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</si>
  <si>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</si>
  <si>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</si>
  <si>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</si>
  <si>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</si>
  <si>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</si>
  <si>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</si>
  <si>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</si>
  <si>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</si>
  <si>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</si>
  <si>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</si>
  <si>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</si>
  <si>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</si>
  <si>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</si>
  <si>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</si>
  <si>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</si>
  <si>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</si>
  <si>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</si>
  <si>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</si>
  <si>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</si>
  <si>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</si>
  <si>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</si>
  <si>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</si>
  <si>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</si>
  <si>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</si>
  <si>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</si>
  <si>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</si>
  <si>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</si>
  <si>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</si>
  <si>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</si>
  <si>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</si>
  <si>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</si>
  <si>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</si>
  <si>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</si>
  <si>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</si>
  <si>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</si>
  <si>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</si>
  <si>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</si>
  <si>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</si>
  <si>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</si>
  <si>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</si>
  <si>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</si>
  <si>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</si>
  <si>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</si>
  <si>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</si>
  <si>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</si>
  <si>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</si>
  <si>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</si>
  <si>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</si>
  <si>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</si>
  <si>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</si>
  <si>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</si>
  <si>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</si>
  <si>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</si>
  <si>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</si>
  <si>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</si>
  <si>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</si>
  <si>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</si>
  <si>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</si>
  <si>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</si>
  <si>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</si>
  <si>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</si>
  <si>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</si>
  <si>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</si>
  <si>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</si>
  <si>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</si>
  <si>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①「経常収支比率」は100％を上回り、収支は健全な水準にあるといえます。　　　　　　　　　　　　　　　　　　　　　　　　　　　　　　②「累積欠損金比率」は累積欠損金がないため、0％となっています。　　　　　　　　　　　　　　　　　　　　　　　　　　　　　　　　　　　　　　　　　　　　　　　　　　③「流動比率」は増減を繰り返しているが、短期債務に対する支払能力は良好であるといえます。　　　　　　④「企業債残高対給水収益比率」は減少傾向にあるが全国平均値、類似団体平均値を上回っています。　　　　⑤「料金回収率」は100％を上回り、給水に係る費用を給水収益で賄えているといえます。　　　　　　　　　　　　⑥「給水原価」は全国平均値、類似団体平均値を大幅に下回り、低い水準</t>
    </r>
    <r>
      <rPr>
        <sz val="11"/>
        <rFont val="ＭＳ ゴシック"/>
        <family val="3"/>
        <charset val="128"/>
      </rPr>
      <t>で</t>
    </r>
    <r>
      <rPr>
        <sz val="11"/>
        <color theme="1"/>
        <rFont val="ＭＳ ゴシック"/>
        <family val="3"/>
        <charset val="128"/>
      </rPr>
      <t>あるといえます。　　　　　　　　　　　　　　　　　　　　　　　　　　　　　　　　　　　　　　　　　　　　　　　　　⑦「施設利用率」は全国平均値、類似団体平均値をやや下回っています。　　　　　　　　　　　　　　　　　　　　　　　　　　⑧「有収率」は全国平均値、類似団体平均値を下回り、これは漏水などによる影響と考えます。　　　　　　　　　　　　　　　　　　　　　　　　　　　　　　　　　○収益性は良好であるとともに、経営に必要な経費は給水収益で賄えており、健全な経営状態にあるといえます。一方、今後の企業債発行については、中長期的な計画に基づき、検証する必要があると考えます。また、施設使用率が低いため、適正な施設規模について、最大稼働率、負荷率などとあわせて、検証する必要があると考えます。　　　　　　　　　　　　　　　　　　　　　　　　　　　　　　　　　　　　　　　　　　　　　　　　　　　　　　　　　　　　　　　　　　　　　　　　</t>
    </r>
    <rPh sb="2" eb="4">
      <t>ケイジョウ</t>
    </rPh>
    <rPh sb="4" eb="6">
      <t>シュウシ</t>
    </rPh>
    <rPh sb="6" eb="8">
      <t>ヒリツ</t>
    </rPh>
    <rPh sb="15" eb="17">
      <t>ウワマワ</t>
    </rPh>
    <rPh sb="19" eb="21">
      <t>シュウシ</t>
    </rPh>
    <rPh sb="22" eb="24">
      <t>ケンゼン</t>
    </rPh>
    <rPh sb="25" eb="27">
      <t>スイジュン</t>
    </rPh>
    <rPh sb="68" eb="70">
      <t>ルイセキ</t>
    </rPh>
    <rPh sb="70" eb="72">
      <t>ケッソン</t>
    </rPh>
    <rPh sb="72" eb="73">
      <t>キン</t>
    </rPh>
    <rPh sb="73" eb="75">
      <t>ヒリツ</t>
    </rPh>
    <rPh sb="77" eb="79">
      <t>ルイセキ</t>
    </rPh>
    <rPh sb="79" eb="82">
      <t>ケッソンキン</t>
    </rPh>
    <rPh sb="262" eb="264">
      <t>ウワマワ</t>
    </rPh>
    <rPh sb="266" eb="268">
      <t>キュウスイ</t>
    </rPh>
    <rPh sb="269" eb="270">
      <t>カカ</t>
    </rPh>
    <rPh sb="271" eb="273">
      <t>ヒヨウ</t>
    </rPh>
    <rPh sb="274" eb="276">
      <t>キュウスイ</t>
    </rPh>
    <rPh sb="276" eb="278">
      <t>シュウエキ</t>
    </rPh>
    <rPh sb="279" eb="280">
      <t>マカナ</t>
    </rPh>
    <rPh sb="304" eb="306">
      <t>キュウスイ</t>
    </rPh>
    <rPh sb="306" eb="308">
      <t>ゲンカ</t>
    </rPh>
    <rPh sb="310" eb="312">
      <t>ゼンコク</t>
    </rPh>
    <rPh sb="312" eb="314">
      <t>ヘイキン</t>
    </rPh>
    <rPh sb="314" eb="315">
      <t>チ</t>
    </rPh>
    <rPh sb="316" eb="318">
      <t>ルイジ</t>
    </rPh>
    <rPh sb="318" eb="320">
      <t>ダンタイ</t>
    </rPh>
    <rPh sb="320" eb="322">
      <t>ヘイキン</t>
    </rPh>
    <rPh sb="322" eb="323">
      <t>チ</t>
    </rPh>
    <rPh sb="324" eb="326">
      <t>オオハバ</t>
    </rPh>
    <rPh sb="327" eb="329">
      <t>シタマワ</t>
    </rPh>
    <rPh sb="331" eb="332">
      <t>ヒク</t>
    </rPh>
    <rPh sb="333" eb="335">
      <t>スイジュン</t>
    </rPh>
    <rPh sb="395" eb="397">
      <t>シセツ</t>
    </rPh>
    <rPh sb="397" eb="400">
      <t>リヨウリツ</t>
    </rPh>
    <rPh sb="402" eb="404">
      <t>ゼンコク</t>
    </rPh>
    <rPh sb="404" eb="406">
      <t>ヘイキン</t>
    </rPh>
    <rPh sb="406" eb="407">
      <t>チ</t>
    </rPh>
    <rPh sb="408" eb="410">
      <t>ルイジ</t>
    </rPh>
    <rPh sb="410" eb="412">
      <t>ダンタイ</t>
    </rPh>
    <rPh sb="412" eb="415">
      <t>ヘイキンチ</t>
    </rPh>
    <rPh sb="418" eb="420">
      <t>シタマワ</t>
    </rPh>
    <rPh sb="454" eb="456">
      <t>ユウシュウ</t>
    </rPh>
    <rPh sb="456" eb="457">
      <t>リツ</t>
    </rPh>
    <rPh sb="459" eb="461">
      <t>ゼンコク</t>
    </rPh>
    <rPh sb="461" eb="463">
      <t>ヘイキン</t>
    </rPh>
    <rPh sb="463" eb="464">
      <t>チ</t>
    </rPh>
    <rPh sb="465" eb="467">
      <t>ルイジ</t>
    </rPh>
    <rPh sb="467" eb="469">
      <t>ダンタイ</t>
    </rPh>
    <rPh sb="469" eb="472">
      <t>ヘイキンチ</t>
    </rPh>
    <rPh sb="473" eb="475">
      <t>シタマワ</t>
    </rPh>
    <rPh sb="480" eb="482">
      <t>ロウスイ</t>
    </rPh>
    <rPh sb="487" eb="489">
      <t>エイキョウ</t>
    </rPh>
    <rPh sb="490" eb="491">
      <t>カンガ</t>
    </rPh>
    <rPh sb="529" eb="532">
      <t>シュウエキセイ</t>
    </rPh>
    <rPh sb="533" eb="535">
      <t>リョウコウ</t>
    </rPh>
    <rPh sb="543" eb="545">
      <t>ケイエイ</t>
    </rPh>
    <rPh sb="546" eb="548">
      <t>ヒツヨウ</t>
    </rPh>
    <rPh sb="549" eb="551">
      <t>ケイヒ</t>
    </rPh>
    <rPh sb="552" eb="554">
      <t>キュウスイ</t>
    </rPh>
    <rPh sb="554" eb="556">
      <t>シュウエキ</t>
    </rPh>
    <rPh sb="557" eb="558">
      <t>マカナ</t>
    </rPh>
    <rPh sb="563" eb="565">
      <t>ケンゼン</t>
    </rPh>
    <rPh sb="566" eb="568">
      <t>ケイエイ</t>
    </rPh>
    <rPh sb="568" eb="570">
      <t>ジョウタイ</t>
    </rPh>
    <rPh sb="579" eb="581">
      <t>イッポウ</t>
    </rPh>
    <rPh sb="582" eb="584">
      <t>コンゴ</t>
    </rPh>
    <rPh sb="585" eb="587">
      <t>キギョウ</t>
    </rPh>
    <rPh sb="587" eb="588">
      <t>サイ</t>
    </rPh>
    <rPh sb="588" eb="590">
      <t>ハッコウ</t>
    </rPh>
    <rPh sb="596" eb="600">
      <t>チュウチョウキテキ</t>
    </rPh>
    <rPh sb="601" eb="603">
      <t>ケイカク</t>
    </rPh>
    <rPh sb="604" eb="605">
      <t>モト</t>
    </rPh>
    <rPh sb="608" eb="610">
      <t>ケンショウ</t>
    </rPh>
    <rPh sb="612" eb="614">
      <t>ヒツヨウ</t>
    </rPh>
    <rPh sb="618" eb="619">
      <t>カンガ</t>
    </rPh>
    <rPh sb="626" eb="628">
      <t>シセツ</t>
    </rPh>
    <rPh sb="628" eb="630">
      <t>シヨウ</t>
    </rPh>
    <rPh sb="630" eb="631">
      <t>リツ</t>
    </rPh>
    <rPh sb="632" eb="633">
      <t>ヒク</t>
    </rPh>
    <rPh sb="637" eb="639">
      <t>テキセイ</t>
    </rPh>
    <rPh sb="640" eb="642">
      <t>シセツ</t>
    </rPh>
    <rPh sb="642" eb="644">
      <t>キボ</t>
    </rPh>
    <rPh sb="649" eb="651">
      <t>サイダイ</t>
    </rPh>
    <rPh sb="651" eb="653">
      <t>カドウ</t>
    </rPh>
    <rPh sb="653" eb="654">
      <t>リツ</t>
    </rPh>
    <rPh sb="655" eb="657">
      <t>フカ</t>
    </rPh>
    <rPh sb="657" eb="658">
      <t>リツ</t>
    </rPh>
    <rPh sb="666" eb="668">
      <t>ケンショウ</t>
    </rPh>
    <rPh sb="670" eb="672">
      <t>ヒツヨウ</t>
    </rPh>
    <rPh sb="676" eb="677">
      <t>カンガ</t>
    </rPh>
    <phoneticPr fontId="4"/>
  </si>
  <si>
    <t>①「有形固定資産減価償却率」は全国平均値、類似団体平均値を下回っているが、資産の老朽化は進んでいると考えます。　　　　　　　　　　　　　　　　　　　　　　　　　　　　　②「管路経年化率」は増加傾向にあり、管路の経年化が進んでいると考えます。　　　　　　　　　　　　　　　　　　　③「管路更新率」は計画的に管路の更新を実施しているが、他工事との関連で増減があると考えます。　　　　　　　　　　　　　　　　　　　　　　　　　　　　　　　　　　　　　　　　　　　　　　　　　　　　　　　　　　　　　　　　　　　　　　　　　　　　　　　○昭和40～50年代の事業拡張時に布設した管路の耐用年数の経過により、経年管が増加傾向にあり、計画的な更新が必要な時期を迎えています。　　　　　　　　現在、新たに管路管理システムの構築を進めており、経年管の現状把握、詳細調査を徹底するとともに、財政状況を考慮しながら、効率的、計画的な施設及び管路の更新が重要であると考えます。　　　　　　　　　　　　　　　　　　　　　　　　　　　　　　　　　　　　　　　　　　　　　　　　　　　　　　　　　　　　　　　　　　　　　　　　　（注記）Ｈ26年度の法定耐用年数を超えた配水管延長の集計誤りにより、管路経年化率に誤りがあります。（正しい値）8.18　　　　　　　　　　　　　　　　　　　　　　　　　　　　　　　　　　　　　　　　　　</t>
    <rPh sb="2" eb="4">
      <t>ユウケイ</t>
    </rPh>
    <rPh sb="4" eb="6">
      <t>コテイ</t>
    </rPh>
    <rPh sb="6" eb="8">
      <t>シサン</t>
    </rPh>
    <rPh sb="8" eb="10">
      <t>ゲンカ</t>
    </rPh>
    <rPh sb="10" eb="12">
      <t>ショウキャク</t>
    </rPh>
    <rPh sb="12" eb="13">
      <t>リツ</t>
    </rPh>
    <rPh sb="15" eb="17">
      <t>ゼンコク</t>
    </rPh>
    <rPh sb="17" eb="19">
      <t>ヘイキン</t>
    </rPh>
    <rPh sb="19" eb="20">
      <t>チ</t>
    </rPh>
    <rPh sb="21" eb="23">
      <t>ルイジ</t>
    </rPh>
    <rPh sb="23" eb="25">
      <t>ダンタイ</t>
    </rPh>
    <rPh sb="25" eb="28">
      <t>ヘイキンチ</t>
    </rPh>
    <rPh sb="29" eb="31">
      <t>シタマワ</t>
    </rPh>
    <rPh sb="37" eb="39">
      <t>シサン</t>
    </rPh>
    <rPh sb="40" eb="43">
      <t>ロウキュウカ</t>
    </rPh>
    <rPh sb="44" eb="45">
      <t>スス</t>
    </rPh>
    <rPh sb="50" eb="51">
      <t>カンガ</t>
    </rPh>
    <rPh sb="86" eb="88">
      <t>カンロ</t>
    </rPh>
    <rPh sb="88" eb="91">
      <t>ケイネンカ</t>
    </rPh>
    <rPh sb="91" eb="92">
      <t>リツ</t>
    </rPh>
    <rPh sb="94" eb="96">
      <t>ゾウカ</t>
    </rPh>
    <rPh sb="96" eb="98">
      <t>ケイコウ</t>
    </rPh>
    <rPh sb="102" eb="104">
      <t>カンロ</t>
    </rPh>
    <rPh sb="109" eb="110">
      <t>スス</t>
    </rPh>
    <rPh sb="115" eb="116">
      <t>カンガ</t>
    </rPh>
    <rPh sb="141" eb="143">
      <t>カンロ</t>
    </rPh>
    <rPh sb="143" eb="145">
      <t>コウシン</t>
    </rPh>
    <rPh sb="145" eb="146">
      <t>リツ</t>
    </rPh>
    <rPh sb="148" eb="151">
      <t>ケイカクテキ</t>
    </rPh>
    <rPh sb="152" eb="154">
      <t>カンロ</t>
    </rPh>
    <rPh sb="155" eb="157">
      <t>コウシン</t>
    </rPh>
    <rPh sb="158" eb="160">
      <t>ジッシ</t>
    </rPh>
    <rPh sb="166" eb="167">
      <t>タ</t>
    </rPh>
    <rPh sb="167" eb="169">
      <t>コウジ</t>
    </rPh>
    <rPh sb="171" eb="173">
      <t>カンレン</t>
    </rPh>
    <rPh sb="174" eb="176">
      <t>ゾウゲン</t>
    </rPh>
    <rPh sb="180" eb="181">
      <t>カンガ</t>
    </rPh>
    <rPh sb="265" eb="267">
      <t>ショウワ</t>
    </rPh>
    <rPh sb="272" eb="273">
      <t>ネン</t>
    </rPh>
    <rPh sb="273" eb="274">
      <t>ダイ</t>
    </rPh>
    <rPh sb="285" eb="287">
      <t>カンロ</t>
    </rPh>
    <rPh sb="293" eb="295">
      <t>ケイカ</t>
    </rPh>
    <rPh sb="299" eb="301">
      <t>ケイネン</t>
    </rPh>
    <rPh sb="303" eb="305">
      <t>ゾウカ</t>
    </rPh>
    <rPh sb="305" eb="307">
      <t>ケイコウ</t>
    </rPh>
    <rPh sb="311" eb="314">
      <t>ケイカクテキ</t>
    </rPh>
    <rPh sb="315" eb="317">
      <t>コウシン</t>
    </rPh>
    <rPh sb="318" eb="320">
      <t>ヒツヨウ</t>
    </rPh>
    <rPh sb="321" eb="323">
      <t>ジキ</t>
    </rPh>
    <rPh sb="324" eb="325">
      <t>ムカ</t>
    </rPh>
    <rPh sb="339" eb="341">
      <t>ゲンザイ</t>
    </rPh>
    <rPh sb="342" eb="343">
      <t>アラ</t>
    </rPh>
    <rPh sb="345" eb="347">
      <t>カンロ</t>
    </rPh>
    <rPh sb="347" eb="349">
      <t>カンリ</t>
    </rPh>
    <rPh sb="354" eb="356">
      <t>コウチク</t>
    </rPh>
    <rPh sb="357" eb="358">
      <t>スス</t>
    </rPh>
    <rPh sb="367" eb="369">
      <t>ゲンジョウ</t>
    </rPh>
    <rPh sb="369" eb="371">
      <t>ハアク</t>
    </rPh>
    <rPh sb="372" eb="374">
      <t>ショウサイ</t>
    </rPh>
    <rPh sb="374" eb="376">
      <t>チョウサ</t>
    </rPh>
    <rPh sb="377" eb="379">
      <t>テッテイ</t>
    </rPh>
    <rPh sb="386" eb="388">
      <t>ザイセイ</t>
    </rPh>
    <rPh sb="388" eb="390">
      <t>ジョウキョウ</t>
    </rPh>
    <rPh sb="391" eb="393">
      <t>コウリョ</t>
    </rPh>
    <rPh sb="398" eb="401">
      <t>コウリツテキ</t>
    </rPh>
    <rPh sb="402" eb="405">
      <t>ケイカクテキ</t>
    </rPh>
    <rPh sb="406" eb="408">
      <t>シセツ</t>
    </rPh>
    <rPh sb="408" eb="409">
      <t>オヨ</t>
    </rPh>
    <rPh sb="410" eb="412">
      <t>カンロ</t>
    </rPh>
    <rPh sb="413" eb="415">
      <t>コウシン</t>
    </rPh>
    <rPh sb="416" eb="418">
      <t>ジュウヨウ</t>
    </rPh>
    <rPh sb="422" eb="423">
      <t>カンガ</t>
    </rPh>
    <rPh sb="501" eb="503">
      <t>チュウキ</t>
    </rPh>
    <rPh sb="507" eb="508">
      <t>ネン</t>
    </rPh>
    <rPh sb="508" eb="509">
      <t>ド</t>
    </rPh>
    <rPh sb="510" eb="512">
      <t>ホウテイ</t>
    </rPh>
    <rPh sb="512" eb="514">
      <t>タイヨウ</t>
    </rPh>
    <rPh sb="514" eb="516">
      <t>ネンスウ</t>
    </rPh>
    <rPh sb="517" eb="518">
      <t>コ</t>
    </rPh>
    <rPh sb="520" eb="523">
      <t>ハイスイカン</t>
    </rPh>
    <rPh sb="523" eb="525">
      <t>エンチョウ</t>
    </rPh>
    <rPh sb="526" eb="528">
      <t>シュウケイ</t>
    </rPh>
    <rPh sb="528" eb="529">
      <t>アヤマ</t>
    </rPh>
    <rPh sb="541" eb="542">
      <t>アヤマ</t>
    </rPh>
    <rPh sb="550" eb="551">
      <t>タダ</t>
    </rPh>
    <rPh sb="553" eb="554">
      <t>アタイ</t>
    </rPh>
    <phoneticPr fontId="4"/>
  </si>
  <si>
    <r>
      <t>　経営の健全性は概ね良好であり、収益性などは確保されているが、施設の効率性の向上に取り組む必要が</t>
    </r>
    <r>
      <rPr>
        <sz val="11"/>
        <rFont val="ＭＳ ゴシック"/>
        <family val="3"/>
        <charset val="128"/>
      </rPr>
      <t>ある</t>
    </r>
    <r>
      <rPr>
        <sz val="11"/>
        <color theme="1"/>
        <rFont val="ＭＳ ゴシック"/>
        <family val="3"/>
        <charset val="128"/>
      </rPr>
      <t>と考えます。　　　　　　　　　　　　　　　　　　　　　　　　　　　　　　　　　　　　　　　　　　　　　　　　　　　　　　　
　今後は、収入の多くを占める水道料金収入が、人口減少社会の到来や節水意識の向上などの影響で減収が予想されます。よって中長期的な視点での財政計画により財源を確保しつつ、適正な規模での効果的な管路、施設の整備や耐震化、漏水防止につながる更新事業を行うとともに、効率的な事業運営について、取り組みを進めることが重要と考えます。</t>
    </r>
    <rPh sb="1" eb="3">
      <t>ケイエイ</t>
    </rPh>
    <rPh sb="4" eb="7">
      <t>ケンゼンセイ</t>
    </rPh>
    <rPh sb="8" eb="9">
      <t>オオム</t>
    </rPh>
    <rPh sb="10" eb="12">
      <t>リョウコウ</t>
    </rPh>
    <rPh sb="16" eb="19">
      <t>シュウエキセイ</t>
    </rPh>
    <rPh sb="22" eb="24">
      <t>カクホ</t>
    </rPh>
    <rPh sb="31" eb="33">
      <t>シセツ</t>
    </rPh>
    <rPh sb="34" eb="36">
      <t>コウリツ</t>
    </rPh>
    <rPh sb="36" eb="37">
      <t>セイ</t>
    </rPh>
    <rPh sb="38" eb="40">
      <t>コウジョウ</t>
    </rPh>
    <rPh sb="41" eb="42">
      <t>ト</t>
    </rPh>
    <rPh sb="43" eb="44">
      <t>ク</t>
    </rPh>
    <rPh sb="45" eb="47">
      <t>ヒツヨウ</t>
    </rPh>
    <rPh sb="51" eb="52">
      <t>カンガ</t>
    </rPh>
    <rPh sb="113" eb="115">
      <t>コンゴ</t>
    </rPh>
    <rPh sb="117" eb="119">
      <t>シュウニュウ</t>
    </rPh>
    <rPh sb="120" eb="121">
      <t>オオ</t>
    </rPh>
    <rPh sb="123" eb="124">
      <t>シ</t>
    </rPh>
    <rPh sb="126" eb="128">
      <t>スイドウ</t>
    </rPh>
    <rPh sb="128" eb="130">
      <t>リョウキン</t>
    </rPh>
    <rPh sb="130" eb="132">
      <t>シュウニュウ</t>
    </rPh>
    <rPh sb="134" eb="136">
      <t>ジンコウ</t>
    </rPh>
    <rPh sb="136" eb="138">
      <t>ゲンショウ</t>
    </rPh>
    <rPh sb="138" eb="140">
      <t>シャカイ</t>
    </rPh>
    <rPh sb="141" eb="143">
      <t>トウライ</t>
    </rPh>
    <rPh sb="144" eb="146">
      <t>セッスイ</t>
    </rPh>
    <rPh sb="146" eb="148">
      <t>イシキ</t>
    </rPh>
    <rPh sb="149" eb="151">
      <t>コウジョウ</t>
    </rPh>
    <rPh sb="154" eb="156">
      <t>エイキョウ</t>
    </rPh>
    <rPh sb="157" eb="159">
      <t>ゲンシュウ</t>
    </rPh>
    <rPh sb="160" eb="162">
      <t>ヨソウ</t>
    </rPh>
    <rPh sb="170" eb="174">
      <t>チュウチョウキテキ</t>
    </rPh>
    <rPh sb="175" eb="177">
      <t>シテン</t>
    </rPh>
    <rPh sb="179" eb="181">
      <t>ザイセイ</t>
    </rPh>
    <rPh sb="181" eb="183">
      <t>ケイカク</t>
    </rPh>
    <rPh sb="186" eb="188">
      <t>ザイゲン</t>
    </rPh>
    <rPh sb="189" eb="191">
      <t>カクホ</t>
    </rPh>
    <rPh sb="195" eb="197">
      <t>テキセイ</t>
    </rPh>
    <rPh sb="198" eb="200">
      <t>キボ</t>
    </rPh>
    <rPh sb="202" eb="205">
      <t>コウカテキ</t>
    </rPh>
    <rPh sb="206" eb="208">
      <t>カンロ</t>
    </rPh>
    <rPh sb="209" eb="211">
      <t>シセツ</t>
    </rPh>
    <rPh sb="212" eb="214">
      <t>セイビ</t>
    </rPh>
    <rPh sb="215" eb="218">
      <t>タイシンカ</t>
    </rPh>
    <rPh sb="219" eb="221">
      <t>ロウスイ</t>
    </rPh>
    <rPh sb="221" eb="223">
      <t>ボウシ</t>
    </rPh>
    <rPh sb="228" eb="230">
      <t>コウシン</t>
    </rPh>
    <rPh sb="230" eb="232">
      <t>ジギョウ</t>
    </rPh>
    <rPh sb="233" eb="234">
      <t>オコナ</t>
    </rPh>
    <rPh sb="240" eb="243">
      <t>コウリツテキ</t>
    </rPh>
    <rPh sb="244" eb="246">
      <t>ジギョウ</t>
    </rPh>
    <rPh sb="246" eb="248">
      <t>ウンエイ</t>
    </rPh>
    <rPh sb="253" eb="254">
      <t>ト</t>
    </rPh>
    <rPh sb="255" eb="256">
      <t>ク</t>
    </rPh>
    <rPh sb="258" eb="259">
      <t>スス</t>
    </rPh>
    <rPh sb="264" eb="266">
      <t>ジュウヨウ</t>
    </rPh>
    <rPh sb="267" eb="2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</si>
</sst>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1.07</c:v>
                </c:pt>
                <c:pt idx="1">
                  <c:v>1.07</c:v>
                </c:pt>
                <c:pt idx="2">
                  <c:v>1.74</c:v>
                </c:pt>
                <c:pt idx="3">
                  <c:v>0.95</c:v>
                </c:pt>
                <c:pt idx="4">
                  <c:v>0.69</c:v>
                </c:pt>
              </c:numCache>
            </c:numRef>
          </c:val>
        </c:ser>
        <c:dLbls>
          <c:showLegendKey val="0"/>
          <c:showVal val="0"/>
          <c:showCatName val="0"/>
          <c:showSerName val="0"/>
          <c:showPercent val="0"/>
          <c:showBubbleSize val="0"/>
        </c:dLbls>
        <c:gapWidth val="150"/>
        <c:axId val="68496936"/>
        <c:axId val="6849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68496936"/>
        <c:axId val="68497328"/>
      </c:lineChart>
      <c:dateAx>
        <c:axId val="68496936"/>
        <c:scaling>
          <c:orientation val="minMax"/>
        </c:scaling>
        <c:delete val="1"/>
        <c:axPos val="b"/>
        <c:numFmt formatCode="ge" sourceLinked="1"/>
        <c:majorTickMark val="none"/>
        <c:minorTickMark val="none"/>
        <c:tickLblPos val="none"/>
        <c:crossAx val="68497328"/>
        <c:crosses val="autoZero"/>
        <c:auto val="1"/>
        <c:lblOffset val="100"/>
        <c:baseTimeUnit val="years"/>
      </c:dateAx>
      <c:valAx>
        <c:axId val="6849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9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66.180000000000007</c:v>
                </c:pt>
                <c:pt idx="1">
                  <c:v>59.5</c:v>
                </c:pt>
                <c:pt idx="2">
                  <c:v>57.65</c:v>
                </c:pt>
                <c:pt idx="3">
                  <c:v>58.1</c:v>
                </c:pt>
                <c:pt idx="4">
                  <c:v>58.29</c:v>
                </c:pt>
              </c:numCache>
            </c:numRef>
          </c:val>
        </c:ser>
        <c:dLbls>
          <c:showLegendKey val="0"/>
          <c:showVal val="0"/>
          <c:showCatName val="0"/>
          <c:showSerName val="0"/>
          <c:showPercent val="0"/>
          <c:showBubbleSize val="0"/>
        </c:dLbls>
        <c:gapWidth val="150"/>
        <c:axId val="290254416"/>
        <c:axId val="29025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90254416"/>
        <c:axId val="290254808"/>
      </c:lineChart>
      <c:dateAx>
        <c:axId val="290254416"/>
        <c:scaling>
          <c:orientation val="minMax"/>
        </c:scaling>
        <c:delete val="1"/>
        <c:axPos val="b"/>
        <c:numFmt formatCode="ge" sourceLinked="1"/>
        <c:majorTickMark val="none"/>
        <c:minorTickMark val="none"/>
        <c:tickLblPos val="none"/>
        <c:crossAx val="290254808"/>
        <c:crosses val="autoZero"/>
        <c:auto val="1"/>
        <c:lblOffset val="100"/>
        <c:baseTimeUnit val="years"/>
      </c:dateAx>
      <c:valAx>
        <c:axId val="29025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25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87.78</c:v>
                </c:pt>
                <c:pt idx="1">
                  <c:v>86.38</c:v>
                </c:pt>
                <c:pt idx="2">
                  <c:v>88.11</c:v>
                </c:pt>
                <c:pt idx="3">
                  <c:v>86.9</c:v>
                </c:pt>
                <c:pt idx="4">
                  <c:v>85.07</c:v>
                </c:pt>
              </c:numCache>
            </c:numRef>
          </c:val>
        </c:ser>
        <c:dLbls>
          <c:showLegendKey val="0"/>
          <c:showVal val="0"/>
          <c:showCatName val="0"/>
          <c:showSerName val="0"/>
          <c:showPercent val="0"/>
          <c:showBubbleSize val="0"/>
        </c:dLbls>
        <c:gapWidth val="150"/>
        <c:axId val="290255984"/>
        <c:axId val="29025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90255984"/>
        <c:axId val="290256376"/>
      </c:lineChart>
      <c:dateAx>
        <c:axId val="290255984"/>
        <c:scaling>
          <c:orientation val="minMax"/>
        </c:scaling>
        <c:delete val="1"/>
        <c:axPos val="b"/>
        <c:numFmt formatCode="ge" sourceLinked="1"/>
        <c:majorTickMark val="none"/>
        <c:minorTickMark val="none"/>
        <c:tickLblPos val="none"/>
        <c:crossAx val="290256376"/>
        <c:crosses val="autoZero"/>
        <c:auto val="1"/>
        <c:lblOffset val="100"/>
        <c:baseTimeUnit val="years"/>
      </c:dateAx>
      <c:valAx>
        <c:axId val="29025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25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132.97</c:v>
                </c:pt>
                <c:pt idx="1">
                  <c:v>131.13999999999999</c:v>
                </c:pt>
                <c:pt idx="2">
                  <c:v>126.69</c:v>
                </c:pt>
                <c:pt idx="3">
                  <c:v>122.31</c:v>
                </c:pt>
                <c:pt idx="4">
                  <c:v>130.84</c:v>
                </c:pt>
              </c:numCache>
            </c:numRef>
          </c:val>
        </c:ser>
        <c:dLbls>
          <c:showLegendKey val="0"/>
          <c:showVal val="0"/>
          <c:showCatName val="0"/>
          <c:showSerName val="0"/>
          <c:showPercent val="0"/>
          <c:showBubbleSize val="0"/>
        </c:dLbls>
        <c:gapWidth val="150"/>
        <c:axId val="292536816"/>
        <c:axId val="29253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92536816"/>
        <c:axId val="292537208"/>
      </c:lineChart>
      <c:dateAx>
        <c:axId val="292536816"/>
        <c:scaling>
          <c:orientation val="minMax"/>
        </c:scaling>
        <c:delete val="1"/>
        <c:axPos val="b"/>
        <c:numFmt formatCode="ge" sourceLinked="1"/>
        <c:majorTickMark val="none"/>
        <c:minorTickMark val="none"/>
        <c:tickLblPos val="none"/>
        <c:crossAx val="292537208"/>
        <c:crosses val="autoZero"/>
        <c:auto val="1"/>
        <c:lblOffset val="100"/>
        <c:baseTimeUnit val="years"/>
      </c:dateAx>
      <c:valAx>
        <c:axId val="292537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253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34.85</c:v>
                </c:pt>
                <c:pt idx="1">
                  <c:v>35.700000000000003</c:v>
                </c:pt>
                <c:pt idx="2">
                  <c:v>36.15</c:v>
                </c:pt>
                <c:pt idx="3">
                  <c:v>36.4</c:v>
                </c:pt>
                <c:pt idx="4">
                  <c:v>40.200000000000003</c:v>
                </c:pt>
              </c:numCache>
            </c:numRef>
          </c:val>
        </c:ser>
        <c:dLbls>
          <c:showLegendKey val="0"/>
          <c:showVal val="0"/>
          <c:showCatName val="0"/>
          <c:showSerName val="0"/>
          <c:showPercent val="0"/>
          <c:showBubbleSize val="0"/>
        </c:dLbls>
        <c:gapWidth val="150"/>
        <c:axId val="291576240"/>
        <c:axId val="29157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91576240"/>
        <c:axId val="291576632"/>
      </c:lineChart>
      <c:dateAx>
        <c:axId val="291576240"/>
        <c:scaling>
          <c:orientation val="minMax"/>
        </c:scaling>
        <c:delete val="1"/>
        <c:axPos val="b"/>
        <c:numFmt formatCode="ge" sourceLinked="1"/>
        <c:majorTickMark val="none"/>
        <c:minorTickMark val="none"/>
        <c:tickLblPos val="none"/>
        <c:crossAx val="291576632"/>
        <c:crosses val="autoZero"/>
        <c:auto val="1"/>
        <c:lblOffset val="100"/>
        <c:baseTimeUnit val="years"/>
      </c:dateAx>
      <c:valAx>
        <c:axId val="29157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57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6.67</c:v>
                </c:pt>
                <c:pt idx="1">
                  <c:v>6.64</c:v>
                </c:pt>
                <c:pt idx="2">
                  <c:v>9.1</c:v>
                </c:pt>
                <c:pt idx="3">
                  <c:v>9.26</c:v>
                </c:pt>
                <c:pt idx="4">
                  <c:v>3.34</c:v>
                </c:pt>
              </c:numCache>
            </c:numRef>
          </c:val>
        </c:ser>
        <c:dLbls>
          <c:showLegendKey val="0"/>
          <c:showVal val="0"/>
          <c:showCatName val="0"/>
          <c:showSerName val="0"/>
          <c:showPercent val="0"/>
          <c:showBubbleSize val="0"/>
        </c:dLbls>
        <c:gapWidth val="150"/>
        <c:axId val="329901168"/>
        <c:axId val="32990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329901168"/>
        <c:axId val="329901560"/>
      </c:lineChart>
      <c:dateAx>
        <c:axId val="329901168"/>
        <c:scaling>
          <c:orientation val="minMax"/>
        </c:scaling>
        <c:delete val="1"/>
        <c:axPos val="b"/>
        <c:numFmt formatCode="ge" sourceLinked="1"/>
        <c:majorTickMark val="none"/>
        <c:minorTickMark val="none"/>
        <c:tickLblPos val="none"/>
        <c:crossAx val="329901560"/>
        <c:crosses val="autoZero"/>
        <c:auto val="1"/>
        <c:lblOffset val="100"/>
        <c:baseTimeUnit val="years"/>
      </c:dateAx>
      <c:valAx>
        <c:axId val="32990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0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9902736"/>
        <c:axId val="32993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29902736"/>
        <c:axId val="329931888"/>
      </c:lineChart>
      <c:dateAx>
        <c:axId val="329902736"/>
        <c:scaling>
          <c:orientation val="minMax"/>
        </c:scaling>
        <c:delete val="1"/>
        <c:axPos val="b"/>
        <c:numFmt formatCode="ge" sourceLinked="1"/>
        <c:majorTickMark val="none"/>
        <c:minorTickMark val="none"/>
        <c:tickLblPos val="none"/>
        <c:crossAx val="329931888"/>
        <c:crosses val="autoZero"/>
        <c:auto val="1"/>
        <c:lblOffset val="100"/>
        <c:baseTimeUnit val="years"/>
      </c:dateAx>
      <c:valAx>
        <c:axId val="32993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90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807.91</c:v>
                </c:pt>
                <c:pt idx="1">
                  <c:v>2151.27</c:v>
                </c:pt>
                <c:pt idx="2">
                  <c:v>591.01</c:v>
                </c:pt>
                <c:pt idx="3">
                  <c:v>882.42</c:v>
                </c:pt>
                <c:pt idx="4">
                  <c:v>242.49</c:v>
                </c:pt>
              </c:numCache>
            </c:numRef>
          </c:val>
        </c:ser>
        <c:dLbls>
          <c:showLegendKey val="0"/>
          <c:showVal val="0"/>
          <c:showCatName val="0"/>
          <c:showSerName val="0"/>
          <c:showPercent val="0"/>
          <c:showBubbleSize val="0"/>
        </c:dLbls>
        <c:gapWidth val="150"/>
        <c:axId val="329933064"/>
        <c:axId val="32993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29933064"/>
        <c:axId val="329933456"/>
      </c:lineChart>
      <c:dateAx>
        <c:axId val="329933064"/>
        <c:scaling>
          <c:orientation val="minMax"/>
        </c:scaling>
        <c:delete val="1"/>
        <c:axPos val="b"/>
        <c:numFmt formatCode="ge" sourceLinked="1"/>
        <c:majorTickMark val="none"/>
        <c:minorTickMark val="none"/>
        <c:tickLblPos val="none"/>
        <c:crossAx val="329933456"/>
        <c:crosses val="autoZero"/>
        <c:auto val="1"/>
        <c:lblOffset val="100"/>
        <c:baseTimeUnit val="years"/>
      </c:dateAx>
      <c:valAx>
        <c:axId val="32993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93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440.16</c:v>
                </c:pt>
                <c:pt idx="1">
                  <c:v>439.98</c:v>
                </c:pt>
                <c:pt idx="2">
                  <c:v>425.49</c:v>
                </c:pt>
                <c:pt idx="3">
                  <c:v>404.64</c:v>
                </c:pt>
                <c:pt idx="4">
                  <c:v>398.03</c:v>
                </c:pt>
              </c:numCache>
            </c:numRef>
          </c:val>
        </c:ser>
        <c:dLbls>
          <c:showLegendKey val="0"/>
          <c:showVal val="0"/>
          <c:showCatName val="0"/>
          <c:showSerName val="0"/>
          <c:showPercent val="0"/>
          <c:showBubbleSize val="0"/>
        </c:dLbls>
        <c:gapWidth val="150"/>
        <c:axId val="329979784"/>
        <c:axId val="32998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329979784"/>
        <c:axId val="329980176"/>
      </c:lineChart>
      <c:dateAx>
        <c:axId val="329979784"/>
        <c:scaling>
          <c:orientation val="minMax"/>
        </c:scaling>
        <c:delete val="1"/>
        <c:axPos val="b"/>
        <c:numFmt formatCode="ge" sourceLinked="1"/>
        <c:majorTickMark val="none"/>
        <c:minorTickMark val="none"/>
        <c:tickLblPos val="none"/>
        <c:crossAx val="329980176"/>
        <c:crosses val="autoZero"/>
        <c:auto val="1"/>
        <c:lblOffset val="100"/>
        <c:baseTimeUnit val="years"/>
      </c:dateAx>
      <c:valAx>
        <c:axId val="32998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97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126.31</c:v>
                </c:pt>
                <c:pt idx="1">
                  <c:v>124.12</c:v>
                </c:pt>
                <c:pt idx="2">
                  <c:v>119.4</c:v>
                </c:pt>
                <c:pt idx="3">
                  <c:v>113.27</c:v>
                </c:pt>
                <c:pt idx="4">
                  <c:v>125.43</c:v>
                </c:pt>
              </c:numCache>
            </c:numRef>
          </c:val>
        </c:ser>
        <c:dLbls>
          <c:showLegendKey val="0"/>
          <c:showVal val="0"/>
          <c:showCatName val="0"/>
          <c:showSerName val="0"/>
          <c:showPercent val="0"/>
          <c:showBubbleSize val="0"/>
        </c:dLbls>
        <c:gapWidth val="150"/>
        <c:axId val="329981352"/>
        <c:axId val="32998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329981352"/>
        <c:axId val="329981744"/>
      </c:lineChart>
      <c:dateAx>
        <c:axId val="329981352"/>
        <c:scaling>
          <c:orientation val="minMax"/>
        </c:scaling>
        <c:delete val="1"/>
        <c:axPos val="b"/>
        <c:numFmt formatCode="ge" sourceLinked="1"/>
        <c:majorTickMark val="none"/>
        <c:minorTickMark val="none"/>
        <c:tickLblPos val="none"/>
        <c:crossAx val="329981744"/>
        <c:crosses val="autoZero"/>
        <c:auto val="1"/>
        <c:lblOffset val="100"/>
        <c:baseTimeUnit val="years"/>
      </c:dateAx>
      <c:valAx>
        <c:axId val="32998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8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135.18</c:v>
                </c:pt>
                <c:pt idx="1">
                  <c:v>137.83000000000001</c:v>
                </c:pt>
                <c:pt idx="2">
                  <c:v>143.27000000000001</c:v>
                </c:pt>
                <c:pt idx="3">
                  <c:v>151.01</c:v>
                </c:pt>
                <c:pt idx="4">
                  <c:v>136.13999999999999</c:v>
                </c:pt>
              </c:numCache>
            </c:numRef>
          </c:val>
        </c:ser>
        <c:dLbls>
          <c:showLegendKey val="0"/>
          <c:showVal val="0"/>
          <c:showCatName val="0"/>
          <c:showSerName val="0"/>
          <c:showPercent val="0"/>
          <c:showBubbleSize val="0"/>
        </c:dLbls>
        <c:gapWidth val="150"/>
        <c:axId val="290252848"/>
        <c:axId val="29025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90252848"/>
        <c:axId val="290253240"/>
      </c:lineChart>
      <c:dateAx>
        <c:axId val="290252848"/>
        <c:scaling>
          <c:orientation val="minMax"/>
        </c:scaling>
        <c:delete val="1"/>
        <c:axPos val="b"/>
        <c:numFmt formatCode="ge" sourceLinked="1"/>
        <c:majorTickMark val="none"/>
        <c:minorTickMark val="none"/>
        <c:tickLblPos val="none"/>
        <c:crossAx val="290253240"/>
        <c:crosses val="autoZero"/>
        <c:auto val="1"/>
        <c:lblOffset val="100"/>
        <c:baseTimeUnit val="years"/>
      </c:dateAx>
      <c:valAx>
        <c:axId val="29025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25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富岡市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50899</v>
      </c>
      <c r="AJ8" s="75"/>
      <c r="AK8" s="75"/>
      <c r="AL8" s="75"/>
      <c r="AM8" s="75"/>
      <c r="AN8" s="75"/>
      <c r="AO8" s="75"/>
      <c r="AP8" s="76"/>
      <c r="AQ8" s="57">
        <f>データ!R6</f>
        <v>122.85</v>
      </c>
      <c r="AR8" s="57"/>
      <c r="AS8" s="57"/>
      <c r="AT8" s="57"/>
      <c r="AU8" s="57"/>
      <c r="AV8" s="57"/>
      <c r="AW8" s="57"/>
      <c r="AX8" s="57"/>
      <c r="AY8" s="57">
        <f>データ!S6</f>
        <v>414.32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63.61</v>
      </c>
      <c r="K10" s="57"/>
      <c r="L10" s="57"/>
      <c r="M10" s="57"/>
      <c r="N10" s="57"/>
      <c r="O10" s="57"/>
      <c r="P10" s="57"/>
      <c r="Q10" s="57"/>
      <c r="R10" s="57">
        <f>データ!O6</f>
        <v>99.48</v>
      </c>
      <c r="S10" s="57"/>
      <c r="T10" s="57"/>
      <c r="U10" s="57"/>
      <c r="V10" s="57"/>
      <c r="W10" s="57"/>
      <c r="X10" s="57"/>
      <c r="Y10" s="57"/>
      <c r="Z10" s="65">
        <f>データ!P6</f>
        <v>3013</v>
      </c>
      <c r="AA10" s="65"/>
      <c r="AB10" s="65"/>
      <c r="AC10" s="65"/>
      <c r="AD10" s="65"/>
      <c r="AE10" s="65"/>
      <c r="AF10" s="65"/>
      <c r="AG10" s="65"/>
      <c r="AH10" s="2"/>
      <c r="AI10" s="65">
        <f>データ!T6</f>
        <v>50053</v>
      </c>
      <c r="AJ10" s="65"/>
      <c r="AK10" s="65"/>
      <c r="AL10" s="65"/>
      <c r="AM10" s="65"/>
      <c r="AN10" s="65"/>
      <c r="AO10" s="65"/>
      <c r="AP10" s="65"/>
      <c r="AQ10" s="57">
        <f>データ!U6</f>
        <v>122.9</v>
      </c>
      <c r="AR10" s="57"/>
      <c r="AS10" s="57"/>
      <c r="AT10" s="57"/>
      <c r="AU10" s="57"/>
      <c r="AV10" s="57"/>
      <c r="AW10" s="57"/>
      <c r="AX10" s="57"/>
      <c r="AY10" s="57">
        <f>データ!V6</f>
        <v>407.27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102105</v>
      </c>
      <c r="D6" s="31">
        <f t="shared" si="3"/>
        <v>46</v>
      </c>
      <c r="E6" s="31">
        <f t="shared" si="3"/>
        <v>1</v>
      </c>
      <c r="F6" s="31">
        <f t="shared" si="3"/>
        <v>0</v>
      </c>
      <c r="G6" s="31">
        <f t="shared" si="3"/>
        <v>1</v>
      </c>
      <c r="H6" s="31" t="str">
        <f t="shared" si="3"/>
        <v>群馬県　富岡市</v>
      </c>
      <c r="I6" s="31" t="str">
        <f t="shared" si="3"/>
        <v>法適用</v>
      </c>
      <c r="J6" s="31" t="str">
        <f t="shared" si="3"/>
        <v>水道事業</v>
      </c>
      <c r="K6" s="31" t="str">
        <f t="shared" si="3"/>
        <v>末端給水事業</v>
      </c>
      <c r="L6" s="31" t="str">
        <f t="shared" si="3"/>
        <v>A4</v>
      </c>
      <c r="M6" s="32" t="str">
        <f t="shared" si="3"/>
        <v>-</v>
      </c>
      <c r="N6" s="32">
        <f t="shared" si="3"/>
        <v>63.61</v>
      </c>
      <c r="O6" s="32">
        <f t="shared" si="3"/>
        <v>99.48</v>
      </c>
      <c r="P6" s="32">
        <f t="shared" si="3"/>
        <v>3013</v>
      </c>
      <c r="Q6" s="32">
        <f t="shared" si="3"/>
        <v>50899</v>
      </c>
      <c r="R6" s="32">
        <f t="shared" si="3"/>
        <v>122.85</v>
      </c>
      <c r="S6" s="32">
        <f t="shared" si="3"/>
        <v>414.32</v>
      </c>
      <c r="T6" s="32">
        <f t="shared" si="3"/>
        <v>50053</v>
      </c>
      <c r="U6" s="32">
        <f t="shared" si="3"/>
        <v>122.9</v>
      </c>
      <c r="V6" s="32">
        <f t="shared" si="3"/>
        <v>407.27</v>
      </c>
      <c r="W6" s="33">
        <f>IF(W7="",NA(),W7)</f>
        <v>132.97</v>
      </c>
      <c r="X6" s="33">
        <f t="shared" ref="X6:AF6" si="4">IF(X7="",NA(),X7)</f>
        <v>131.13999999999999</v>
      </c>
      <c r="Y6" s="33">
        <f t="shared" si="4"/>
        <v>126.69</v>
      </c>
      <c r="Z6" s="33">
        <f t="shared" si="4"/>
        <v>122.31</v>
      </c>
      <c r="AA6" s="33">
        <f t="shared" si="4"/>
        <v>130.84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807.91</v>
      </c>
      <c r="AT6" s="33">
        <f t="shared" ref="AT6:BB6" si="6">IF(AT7="",NA(),AT7)</f>
        <v>2151.27</v>
      </c>
      <c r="AU6" s="33">
        <f t="shared" si="6"/>
        <v>591.01</v>
      </c>
      <c r="AV6" s="33">
        <f t="shared" si="6"/>
        <v>882.42</v>
      </c>
      <c r="AW6" s="33">
        <f t="shared" si="6"/>
        <v>242.49</v>
      </c>
      <c r="AX6" s="33">
        <f t="shared" si="6"/>
        <v>699.11</v>
      </c>
      <c r="AY6" s="33">
        <f t="shared" si="6"/>
        <v>695.41</v>
      </c>
      <c r="AZ6" s="33">
        <f t="shared" si="6"/>
        <v>701</v>
      </c>
      <c r="BA6" s="33">
        <f t="shared" si="6"/>
        <v>739.59</v>
      </c>
      <c r="BB6" s="33">
        <f t="shared" si="6"/>
        <v>335.95</v>
      </c>
      <c r="BC6" s="32" t="str">
        <f>IF(BC7="","",IF(BC7="-","【-】","【"&amp;SUBSTITUTE(TEXT(BC7,"#,##0.00"),"-","△")&amp;"】"))</f>
        <v>【264.16】</v>
      </c>
      <c r="BD6" s="33">
        <f>IF(BD7="",NA(),BD7)</f>
        <v>440.16</v>
      </c>
      <c r="BE6" s="33">
        <f t="shared" ref="BE6:BM6" si="7">IF(BE7="",NA(),BE7)</f>
        <v>439.98</v>
      </c>
      <c r="BF6" s="33">
        <f t="shared" si="7"/>
        <v>425.49</v>
      </c>
      <c r="BG6" s="33">
        <f t="shared" si="7"/>
        <v>404.64</v>
      </c>
      <c r="BH6" s="33">
        <f t="shared" si="7"/>
        <v>398.03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126.31</v>
      </c>
      <c r="BP6" s="33">
        <f t="shared" ref="BP6:BX6" si="8">IF(BP7="",NA(),BP7)</f>
        <v>124.12</v>
      </c>
      <c r="BQ6" s="33">
        <f t="shared" si="8"/>
        <v>119.4</v>
      </c>
      <c r="BR6" s="33">
        <f t="shared" si="8"/>
        <v>113.27</v>
      </c>
      <c r="BS6" s="33">
        <f t="shared" si="8"/>
        <v>125.43</v>
      </c>
      <c r="BT6" s="33">
        <f t="shared" si="8"/>
        <v>101.27</v>
      </c>
      <c r="BU6" s="33">
        <f t="shared" si="8"/>
        <v>99.61</v>
      </c>
      <c r="BV6" s="33">
        <f t="shared" si="8"/>
        <v>100.27</v>
      </c>
      <c r="BW6" s="33">
        <f t="shared" si="8"/>
        <v>99.46</v>
      </c>
      <c r="BX6" s="33">
        <f t="shared" si="8"/>
        <v>105.21</v>
      </c>
      <c r="BY6" s="32" t="str">
        <f>IF(BY7="","",IF(BY7="-","【-】","【"&amp;SUBSTITUTE(TEXT(BY7,"#,##0.00"),"-","△")&amp;"】"))</f>
        <v>【104.60】</v>
      </c>
      <c r="BZ6" s="33">
        <f>IF(BZ7="",NA(),BZ7)</f>
        <v>135.18</v>
      </c>
      <c r="CA6" s="33">
        <f t="shared" ref="CA6:CI6" si="9">IF(CA7="",NA(),CA7)</f>
        <v>137.83000000000001</v>
      </c>
      <c r="CB6" s="33">
        <f t="shared" si="9"/>
        <v>143.27000000000001</v>
      </c>
      <c r="CC6" s="33">
        <f t="shared" si="9"/>
        <v>151.01</v>
      </c>
      <c r="CD6" s="33">
        <f t="shared" si="9"/>
        <v>136.13999999999999</v>
      </c>
      <c r="CE6" s="33">
        <f t="shared" si="9"/>
        <v>167.74</v>
      </c>
      <c r="CF6" s="33">
        <f t="shared" si="9"/>
        <v>169.59</v>
      </c>
      <c r="CG6" s="33">
        <f t="shared" si="9"/>
        <v>169.62</v>
      </c>
      <c r="CH6" s="33">
        <f t="shared" si="9"/>
        <v>171.78</v>
      </c>
      <c r="CI6" s="33">
        <f t="shared" si="9"/>
        <v>162.59</v>
      </c>
      <c r="CJ6" s="32" t="str">
        <f>IF(CJ7="","",IF(CJ7="-","【-】","【"&amp;SUBSTITUTE(TEXT(CJ7,"#,##0.00"),"-","△")&amp;"】"))</f>
        <v>【164.21】</v>
      </c>
      <c r="CK6" s="33">
        <f>IF(CK7="",NA(),CK7)</f>
        <v>66.180000000000007</v>
      </c>
      <c r="CL6" s="33">
        <f t="shared" ref="CL6:CT6" si="10">IF(CL7="",NA(),CL7)</f>
        <v>59.5</v>
      </c>
      <c r="CM6" s="33">
        <f t="shared" si="10"/>
        <v>57.65</v>
      </c>
      <c r="CN6" s="33">
        <f t="shared" si="10"/>
        <v>58.1</v>
      </c>
      <c r="CO6" s="33">
        <f t="shared" si="10"/>
        <v>58.29</v>
      </c>
      <c r="CP6" s="33">
        <f t="shared" si="10"/>
        <v>60.83</v>
      </c>
      <c r="CQ6" s="33">
        <f t="shared" si="10"/>
        <v>60.04</v>
      </c>
      <c r="CR6" s="33">
        <f t="shared" si="10"/>
        <v>59.88</v>
      </c>
      <c r="CS6" s="33">
        <f t="shared" si="10"/>
        <v>59.68</v>
      </c>
      <c r="CT6" s="33">
        <f t="shared" si="10"/>
        <v>59.17</v>
      </c>
      <c r="CU6" s="32" t="str">
        <f>IF(CU7="","",IF(CU7="-","【-】","【"&amp;SUBSTITUTE(TEXT(CU7,"#,##0.00"),"-","△")&amp;"】"))</f>
        <v>【59.80】</v>
      </c>
      <c r="CV6" s="33">
        <f>IF(CV7="",NA(),CV7)</f>
        <v>87.78</v>
      </c>
      <c r="CW6" s="33">
        <f t="shared" ref="CW6:DE6" si="11">IF(CW7="",NA(),CW7)</f>
        <v>86.38</v>
      </c>
      <c r="CX6" s="33">
        <f t="shared" si="11"/>
        <v>88.11</v>
      </c>
      <c r="CY6" s="33">
        <f t="shared" si="11"/>
        <v>86.9</v>
      </c>
      <c r="CZ6" s="33">
        <f t="shared" si="11"/>
        <v>85.07</v>
      </c>
      <c r="DA6" s="33">
        <f t="shared" si="11"/>
        <v>87.92</v>
      </c>
      <c r="DB6" s="33">
        <f t="shared" si="11"/>
        <v>87.33</v>
      </c>
      <c r="DC6" s="33">
        <f t="shared" si="11"/>
        <v>87.65</v>
      </c>
      <c r="DD6" s="33">
        <f t="shared" si="11"/>
        <v>87.63</v>
      </c>
      <c r="DE6" s="33">
        <f t="shared" si="11"/>
        <v>87.6</v>
      </c>
      <c r="DF6" s="32" t="str">
        <f>IF(DF7="","",IF(DF7="-","【-】","【"&amp;SUBSTITUTE(TEXT(DF7,"#,##0.00"),"-","△")&amp;"】"))</f>
        <v>【89.78】</v>
      </c>
      <c r="DG6" s="33">
        <f>IF(DG7="",NA(),DG7)</f>
        <v>34.85</v>
      </c>
      <c r="DH6" s="33">
        <f t="shared" ref="DH6:DP6" si="12">IF(DH7="",NA(),DH7)</f>
        <v>35.700000000000003</v>
      </c>
      <c r="DI6" s="33">
        <f t="shared" si="12"/>
        <v>36.15</v>
      </c>
      <c r="DJ6" s="33">
        <f t="shared" si="12"/>
        <v>36.4</v>
      </c>
      <c r="DK6" s="33">
        <f t="shared" si="12"/>
        <v>40.200000000000003</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6.67</v>
      </c>
      <c r="DS6" s="33">
        <f t="shared" ref="DS6:EA6" si="13">IF(DS7="",NA(),DS7)</f>
        <v>6.64</v>
      </c>
      <c r="DT6" s="33">
        <f t="shared" si="13"/>
        <v>9.1</v>
      </c>
      <c r="DU6" s="33">
        <f t="shared" si="13"/>
        <v>9.26</v>
      </c>
      <c r="DV6" s="33">
        <f t="shared" si="13"/>
        <v>3.34</v>
      </c>
      <c r="DW6" s="33">
        <f t="shared" si="13"/>
        <v>6.92</v>
      </c>
      <c r="DX6" s="33">
        <f t="shared" si="13"/>
        <v>7.67</v>
      </c>
      <c r="DY6" s="33">
        <f t="shared" si="13"/>
        <v>8.4</v>
      </c>
      <c r="DZ6" s="33">
        <f t="shared" si="13"/>
        <v>9.7100000000000009</v>
      </c>
      <c r="EA6" s="33">
        <f t="shared" si="13"/>
        <v>10.71</v>
      </c>
      <c r="EB6" s="32" t="str">
        <f>IF(EB7="","",IF(EB7="-","【-】","【"&amp;SUBSTITUTE(TEXT(EB7,"#,##0.00"),"-","△")&amp;"】"))</f>
        <v>【12.42】</v>
      </c>
      <c r="EC6" s="33">
        <f>IF(EC7="",NA(),EC7)</f>
        <v>1.07</v>
      </c>
      <c r="ED6" s="33">
        <f t="shared" ref="ED6:EL6" si="14">IF(ED7="",NA(),ED7)</f>
        <v>1.07</v>
      </c>
      <c r="EE6" s="33">
        <f t="shared" si="14"/>
        <v>1.74</v>
      </c>
      <c r="EF6" s="33">
        <f t="shared" si="14"/>
        <v>0.95</v>
      </c>
      <c r="EG6" s="33">
        <f t="shared" si="14"/>
        <v>0.69</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102105</v>
      </c>
      <c r="D7" s="35">
        <v>46</v>
      </c>
      <c r="E7" s="35">
        <v>1</v>
      </c>
      <c r="F7" s="35">
        <v>0</v>
      </c>
      <c r="G7" s="35">
        <v>1</v>
      </c>
      <c r="H7" s="35" t="s">
        <v>93</v>
      </c>
      <c r="I7" s="35" t="s">
        <v>94</v>
      </c>
      <c r="J7" s="35" t="s">
        <v>95</v>
      </c>
      <c r="K7" s="35" t="s">
        <v>96</v>
      </c>
      <c r="L7" s="35" t="s">
        <v>97</v>
      </c>
      <c r="M7" s="36" t="s">
        <v>98</v>
      </c>
      <c r="N7" s="36">
        <v>63.61</v>
      </c>
      <c r="O7" s="36">
        <v>99.48</v>
      </c>
      <c r="P7" s="36">
        <v>3013</v>
      </c>
      <c r="Q7" s="36">
        <v>50899</v>
      </c>
      <c r="R7" s="36">
        <v>122.85</v>
      </c>
      <c r="S7" s="36">
        <v>414.32</v>
      </c>
      <c r="T7" s="36">
        <v>50053</v>
      </c>
      <c r="U7" s="36">
        <v>122.9</v>
      </c>
      <c r="V7" s="36">
        <v>407.27</v>
      </c>
      <c r="W7" s="36">
        <v>132.97</v>
      </c>
      <c r="X7" s="36">
        <v>131.13999999999999</v>
      </c>
      <c r="Y7" s="36">
        <v>126.69</v>
      </c>
      <c r="Z7" s="36">
        <v>122.31</v>
      </c>
      <c r="AA7" s="36">
        <v>130.84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807.91</v>
      </c>
      <c r="AT7" s="36">
        <v>2151.27</v>
      </c>
      <c r="AU7" s="36">
        <v>591.01</v>
      </c>
      <c r="AV7" s="36">
        <v>882.42</v>
      </c>
      <c r="AW7" s="36">
        <v>242.49</v>
      </c>
      <c r="AX7" s="36">
        <v>699.11</v>
      </c>
      <c r="AY7" s="36">
        <v>695.41</v>
      </c>
      <c r="AZ7" s="36">
        <v>701</v>
      </c>
      <c r="BA7" s="36">
        <v>739.59</v>
      </c>
      <c r="BB7" s="36">
        <v>335.95</v>
      </c>
      <c r="BC7" s="36">
        <v>264.16000000000003</v>
      </c>
      <c r="BD7" s="36">
        <v>440.16</v>
      </c>
      <c r="BE7" s="36">
        <v>439.98</v>
      </c>
      <c r="BF7" s="36">
        <v>425.49</v>
      </c>
      <c r="BG7" s="36">
        <v>404.64</v>
      </c>
      <c r="BH7" s="36">
        <v>398.03</v>
      </c>
      <c r="BI7" s="36">
        <v>339.69</v>
      </c>
      <c r="BJ7" s="36">
        <v>343.45</v>
      </c>
      <c r="BK7" s="36">
        <v>330.99</v>
      </c>
      <c r="BL7" s="36">
        <v>324.08999999999997</v>
      </c>
      <c r="BM7" s="36">
        <v>319.82</v>
      </c>
      <c r="BN7" s="36">
        <v>283.72000000000003</v>
      </c>
      <c r="BO7" s="36">
        <v>126.31</v>
      </c>
      <c r="BP7" s="36">
        <v>124.12</v>
      </c>
      <c r="BQ7" s="36">
        <v>119.4</v>
      </c>
      <c r="BR7" s="36">
        <v>113.27</v>
      </c>
      <c r="BS7" s="36">
        <v>125.43</v>
      </c>
      <c r="BT7" s="36">
        <v>101.27</v>
      </c>
      <c r="BU7" s="36">
        <v>99.61</v>
      </c>
      <c r="BV7" s="36">
        <v>100.27</v>
      </c>
      <c r="BW7" s="36">
        <v>99.46</v>
      </c>
      <c r="BX7" s="36">
        <v>105.21</v>
      </c>
      <c r="BY7" s="36">
        <v>104.6</v>
      </c>
      <c r="BZ7" s="36">
        <v>135.18</v>
      </c>
      <c r="CA7" s="36">
        <v>137.83000000000001</v>
      </c>
      <c r="CB7" s="36">
        <v>143.27000000000001</v>
      </c>
      <c r="CC7" s="36">
        <v>151.01</v>
      </c>
      <c r="CD7" s="36">
        <v>136.13999999999999</v>
      </c>
      <c r="CE7" s="36">
        <v>167.74</v>
      </c>
      <c r="CF7" s="36">
        <v>169.59</v>
      </c>
      <c r="CG7" s="36">
        <v>169.62</v>
      </c>
      <c r="CH7" s="36">
        <v>171.78</v>
      </c>
      <c r="CI7" s="36">
        <v>162.59</v>
      </c>
      <c r="CJ7" s="36">
        <v>164.21</v>
      </c>
      <c r="CK7" s="36">
        <v>66.180000000000007</v>
      </c>
      <c r="CL7" s="36">
        <v>59.5</v>
      </c>
      <c r="CM7" s="36">
        <v>57.65</v>
      </c>
      <c r="CN7" s="36">
        <v>58.1</v>
      </c>
      <c r="CO7" s="36">
        <v>58.29</v>
      </c>
      <c r="CP7" s="36">
        <v>60.83</v>
      </c>
      <c r="CQ7" s="36">
        <v>60.04</v>
      </c>
      <c r="CR7" s="36">
        <v>59.88</v>
      </c>
      <c r="CS7" s="36">
        <v>59.68</v>
      </c>
      <c r="CT7" s="36">
        <v>59.17</v>
      </c>
      <c r="CU7" s="36">
        <v>59.8</v>
      </c>
      <c r="CV7" s="36">
        <v>87.78</v>
      </c>
      <c r="CW7" s="36">
        <v>86.38</v>
      </c>
      <c r="CX7" s="36">
        <v>88.11</v>
      </c>
      <c r="CY7" s="36">
        <v>86.9</v>
      </c>
      <c r="CZ7" s="36">
        <v>85.07</v>
      </c>
      <c r="DA7" s="36">
        <v>87.92</v>
      </c>
      <c r="DB7" s="36">
        <v>87.33</v>
      </c>
      <c r="DC7" s="36">
        <v>87.65</v>
      </c>
      <c r="DD7" s="36">
        <v>87.63</v>
      </c>
      <c r="DE7" s="36">
        <v>87.6</v>
      </c>
      <c r="DF7" s="36">
        <v>89.78</v>
      </c>
      <c r="DG7" s="36">
        <v>34.85</v>
      </c>
      <c r="DH7" s="36">
        <v>35.700000000000003</v>
      </c>
      <c r="DI7" s="36">
        <v>36.15</v>
      </c>
      <c r="DJ7" s="36">
        <v>36.4</v>
      </c>
      <c r="DK7" s="36">
        <v>40.200000000000003</v>
      </c>
      <c r="DL7" s="36">
        <v>36.700000000000003</v>
      </c>
      <c r="DM7" s="36">
        <v>37.71</v>
      </c>
      <c r="DN7" s="36">
        <v>38.69</v>
      </c>
      <c r="DO7" s="36">
        <v>39.65</v>
      </c>
      <c r="DP7" s="36">
        <v>45.25</v>
      </c>
      <c r="DQ7" s="36">
        <v>46.31</v>
      </c>
      <c r="DR7" s="36">
        <v>6.67</v>
      </c>
      <c r="DS7" s="36">
        <v>6.64</v>
      </c>
      <c r="DT7" s="36">
        <v>9.1</v>
      </c>
      <c r="DU7" s="36">
        <v>9.26</v>
      </c>
      <c r="DV7" s="36">
        <v>3.34</v>
      </c>
      <c r="DW7" s="36">
        <v>6.92</v>
      </c>
      <c r="DX7" s="36">
        <v>7.67</v>
      </c>
      <c r="DY7" s="36">
        <v>8.4</v>
      </c>
      <c r="DZ7" s="36">
        <v>9.7100000000000009</v>
      </c>
      <c r="EA7" s="36">
        <v>10.71</v>
      </c>
      <c r="EB7" s="36">
        <v>12.42</v>
      </c>
      <c r="EC7" s="36">
        <v>1.07</v>
      </c>
      <c r="ED7" s="36">
        <v>1.07</v>
      </c>
      <c r="EE7" s="36">
        <v>1.74</v>
      </c>
      <c r="EF7" s="36">
        <v>0.95</v>
      </c>
      <c r="EG7" s="36">
        <v>0.69</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2016-02-03T07:16:36Z</dcterms:created>
  <dcterms:modified xsi:type="dcterms:W3CDTF">2016-02-23T22:53:06Z</dcterms:modified>
  <cp:category/>
</cp:coreProperties>
</file>