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7(H26調査)\18-経営比較分析表の分析等について\04.総務省あて回答\07 ○館林市\"/>
    </mc:Choice>
  </mc:AlternateContent>
  <workbookProtection workbookPassword="B501"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R6" i="5"/>
  <c r="AQ8" i="4" s="1"/>
  <c r="Q6" i="5"/>
  <c r="AI8" i="4" s="1"/>
  <c r="P6" i="5"/>
  <c r="O6" i="5"/>
  <c r="N6" i="5"/>
  <c r="M6" i="5"/>
  <c r="L6" i="5"/>
  <c r="K6" i="5"/>
  <c r="J6" i="5"/>
  <c r="J8" i="4" s="1"/>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Z10" i="4"/>
  <c r="R10" i="4"/>
  <c r="J10" i="4"/>
  <c r="B10" i="4"/>
  <c r="AY8" i="4"/>
  <c r="Z8" i="4"/>
  <c r="R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<sst xmlns="http://schemas.openxmlformats.org/spreadsheetml/2006/main" count="217" uniqueCount="107">
  <si>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</si>
  <si>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</si>
  <si>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</si>
  <si>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</si>
  <si>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</si>
  <si>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</si>
  <si>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</si>
  <si>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</si>
  <si>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</si>
  <si>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</si>
  <si>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</si>
  <si>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</si>
  <si>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</si>
  <si>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</si>
  <si>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</si>
  <si>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</si>
  <si>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</si>
  <si>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</si>
  <si>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</si>
  <si>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</si>
  <si>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</si>
  <si>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</si>
  <si>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</si>
  <si>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</si>
  <si>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</si>
  <si>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</si>
  <si>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</si>
  <si>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</si>
  <si>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</si>
  <si>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</si>
  <si>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</si>
  <si>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</si>
  <si>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</si>
  <si>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</si>
  <si>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</si>
  <si>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</si>
  <si>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</si>
  <si>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</si>
  <si>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</si>
  <si>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</si>
  <si>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</si>
  <si>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</si>
  <si>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</si>
  <si>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</si>
  <si>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</si>
  <si>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</si>
  <si>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</si>
  <si>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</si>
  <si>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</si>
  <si>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</si>
  <si>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</si>
  <si>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</si>
  <si>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</si>
  <si>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</si>
  <si>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</si>
  <si>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</si>
  <si>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</si>
  <si>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</si>
  <si>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</si>
  <si>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</si>
  <si>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</si>
  <si>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</si>
  <si>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</si>
  <si>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</si>
  <si>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</si>
  <si>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</si>
  <si>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</si>
  <si>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</si>
  <si>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</si>
  <si>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</si>
  <si>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</si>
  <si>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</si>
  <si>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</si>
  <si>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</si>
  <si>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</si>
  <si>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</si>
  <si>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</si>
  <si>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</si>
  <si>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</si>
  <si>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</si>
  <si>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</si>
  <si>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</si>
  <si>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</si>
  <si>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</si>
  <si>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</si>
  <si>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</si>
  <si>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</si>
  <si>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</si>
  <si>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</si>
  <si>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</si>
  <si>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</si>
  <si>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</si>
  <si>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</si>
  <si>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館林市</t>
  </si>
  <si>
    <t>法適用</t>
  </si>
  <si>
    <t>水道事業</t>
  </si>
  <si>
    <t>末端給水事業</t>
  </si>
  <si>
    <t>A4</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</si>
  <si>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</si>
  <si>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</si>
  <si>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</si>
  <si>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</si>
  <si>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</si>
  <si>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</si>
  <si>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利益は黒字で、①経常収支比率も100％を超えており継続して健全経営である。なお、H26当該値がH25より減少し平均値よりも低いのは、会計基準の見直しで長期前受金戻入等の新たな収益があったものの、計画的な老朽施設の更新により、経常支出の資産減耗費が一時的に増加したためである。
　③流動比率のH26当該値の減少は、会計基準の見直しに伴い企業債の残高が固定資産から一部流動負債に移行したためで、平均値と同様で問題ないと思われる。
　⑤料金回収率が年々減少しH26当該値が平均値を下回ったのは、⑥給水原価のH26当該値が増加しているためで、有収水量が年々減少していく中、今後更に経費や維持管理費の削減といった経営改善が必要である。
　⑧有収率は平均値は超えているものの僅かに減少傾向にあり、配水管や給水管からの漏水量が徐々に増加していることが原因の１つと考えられる。今後も漏水調査による修繕や老朽管の更新を進めていく必要がある。
　全体的には類似団体平均値とほぼ同値で経営も健全であるが、老朽施設の更新費用確保のため、更に経営の効率化が必要である。</t>
    <rPh sb="1" eb="3">
      <t>ケイジョウ</t>
    </rPh>
    <rPh sb="3" eb="5">
      <t>リエキ</t>
    </rPh>
    <rPh sb="6" eb="8">
      <t>クロジ</t>
    </rPh>
    <rPh sb="23" eb="24">
      <t>コ</t>
    </rPh>
    <rPh sb="28" eb="30">
      <t>ケイゾク</t>
    </rPh>
    <rPh sb="32" eb="34">
      <t>ケンゼン</t>
    </rPh>
    <rPh sb="34" eb="36">
      <t>ケイエイ</t>
    </rPh>
    <rPh sb="46" eb="47">
      <t>トウ</t>
    </rPh>
    <rPh sb="100" eb="103">
      <t>ケイカクテキ</t>
    </rPh>
    <rPh sb="126" eb="129">
      <t>イチジテキ</t>
    </rPh>
    <rPh sb="177" eb="179">
      <t>コテイ</t>
    </rPh>
    <rPh sb="179" eb="181">
      <t>シサン</t>
    </rPh>
    <rPh sb="202" eb="204">
      <t>ドウヨウ</t>
    </rPh>
    <rPh sb="232" eb="234">
      <t>トウガイ</t>
    </rPh>
    <rPh sb="234" eb="235">
      <t>チ</t>
    </rPh>
    <rPh sb="236" eb="239">
      <t>ヘイキンチ</t>
    </rPh>
    <rPh sb="240" eb="242">
      <t>シタマワ</t>
    </rPh>
    <rPh sb="256" eb="258">
      <t>トウガイ</t>
    </rPh>
    <rPh sb="258" eb="259">
      <t>チ</t>
    </rPh>
    <rPh sb="260" eb="262">
      <t>ゾウカ</t>
    </rPh>
    <rPh sb="270" eb="271">
      <t>ユウ</t>
    </rPh>
    <rPh sb="271" eb="272">
      <t>シュウ</t>
    </rPh>
    <rPh sb="272" eb="274">
      <t>スイリョウ</t>
    </rPh>
    <rPh sb="275" eb="277">
      <t>ネンネン</t>
    </rPh>
    <rPh sb="277" eb="279">
      <t>ゲンショウ</t>
    </rPh>
    <rPh sb="283" eb="284">
      <t>ナカ</t>
    </rPh>
    <rPh sb="285" eb="287">
      <t>コンゴ</t>
    </rPh>
    <rPh sb="287" eb="288">
      <t>サラ</t>
    </rPh>
    <rPh sb="289" eb="291">
      <t>ケイヒ</t>
    </rPh>
    <rPh sb="292" eb="294">
      <t>イジ</t>
    </rPh>
    <rPh sb="294" eb="297">
      <t>カンリヒ</t>
    </rPh>
    <rPh sb="298" eb="300">
      <t>サクゲン</t>
    </rPh>
    <rPh sb="304" eb="306">
      <t>ケイエイ</t>
    </rPh>
    <rPh sb="306" eb="308">
      <t>カイゼン</t>
    </rPh>
    <rPh sb="309" eb="311">
      <t>ヒツヨウ</t>
    </rPh>
    <rPh sb="349" eb="351">
      <t>キュウスイ</t>
    </rPh>
    <rPh sb="351" eb="352">
      <t>カン</t>
    </rPh>
    <rPh sb="357" eb="358">
      <t>リョウ</t>
    </rPh>
    <rPh sb="359" eb="361">
      <t>ジョジョ</t>
    </rPh>
    <rPh sb="371" eb="373">
      <t>ゲンイン</t>
    </rPh>
    <rPh sb="377" eb="378">
      <t>カンガ</t>
    </rPh>
    <rPh sb="386" eb="388">
      <t>ロウスイ</t>
    </rPh>
    <rPh sb="388" eb="390">
      <t>チョウサ</t>
    </rPh>
    <rPh sb="393" eb="395">
      <t>シュウゼン</t>
    </rPh>
    <rPh sb="398" eb="399">
      <t>カン</t>
    </rPh>
    <rPh sb="400" eb="402">
      <t>コウシン</t>
    </rPh>
    <rPh sb="403" eb="404">
      <t>スス</t>
    </rPh>
    <rPh sb="408" eb="410">
      <t>ヒツヨウ</t>
    </rPh>
    <phoneticPr fontId="4"/>
  </si>
  <si>
    <t xml:space="preserve">　水道施設の老朽化が進んでいるが、更新計画に基づき、国の交付金等を活用しながら浄水施設の更新工事や老朽管の耐震化工事等を実施した。
　①有形固定資産減価償却率や②管路経年化率は平均値と同様で微増している。
　③管路更新率の最近の当該値が平均値より低いのは、計画上、老朽施設や浄水場の機械設備等の更新工事やライフライン機能強化として、浄水場間を結ぶ送水管の新規事業を主に行っていたためで、今後は管路更新も実施する予定である。
</t>
    <rPh sb="1" eb="3">
      <t>スイドウ</t>
    </rPh>
    <rPh sb="3" eb="5">
      <t>シセツ</t>
    </rPh>
    <rPh sb="6" eb="9">
      <t>ロウキュウカ</t>
    </rPh>
    <rPh sb="10" eb="11">
      <t>スス</t>
    </rPh>
    <rPh sb="17" eb="19">
      <t>コウシン</t>
    </rPh>
    <rPh sb="19" eb="21">
      <t>ケイカク</t>
    </rPh>
    <rPh sb="22" eb="23">
      <t>モト</t>
    </rPh>
    <rPh sb="26" eb="27">
      <t>クニ</t>
    </rPh>
    <rPh sb="28" eb="31">
      <t>コウフキン</t>
    </rPh>
    <rPh sb="31" eb="32">
      <t>ナド</t>
    </rPh>
    <rPh sb="33" eb="35">
      <t>カツヨウ</t>
    </rPh>
    <rPh sb="39" eb="41">
      <t>ジョウスイ</t>
    </rPh>
    <rPh sb="41" eb="43">
      <t>シセツ</t>
    </rPh>
    <rPh sb="44" eb="46">
      <t>コウシン</t>
    </rPh>
    <rPh sb="46" eb="48">
      <t>コウジ</t>
    </rPh>
    <rPh sb="49" eb="51">
      <t>ロウキュウ</t>
    </rPh>
    <rPh sb="51" eb="52">
      <t>カン</t>
    </rPh>
    <rPh sb="53" eb="55">
      <t>タイシン</t>
    </rPh>
    <rPh sb="55" eb="56">
      <t>カ</t>
    </rPh>
    <rPh sb="56" eb="58">
      <t>コウジ</t>
    </rPh>
    <rPh sb="58" eb="59">
      <t>ナド</t>
    </rPh>
    <rPh sb="60" eb="62">
      <t>ジッシ</t>
    </rPh>
    <rPh sb="68" eb="70">
      <t>ユウケイ</t>
    </rPh>
    <rPh sb="70" eb="72">
      <t>コテイ</t>
    </rPh>
    <rPh sb="72" eb="74">
      <t>シサン</t>
    </rPh>
    <rPh sb="74" eb="76">
      <t>ゲンカ</t>
    </rPh>
    <rPh sb="76" eb="78">
      <t>ショウキャク</t>
    </rPh>
    <rPh sb="78" eb="79">
      <t>リツ</t>
    </rPh>
    <rPh sb="81" eb="83">
      <t>カンロ</t>
    </rPh>
    <rPh sb="83" eb="86">
      <t>ケイネンカ</t>
    </rPh>
    <rPh sb="86" eb="87">
      <t>リツ</t>
    </rPh>
    <rPh sb="88" eb="91">
      <t>ヘイキンチ</t>
    </rPh>
    <rPh sb="92" eb="94">
      <t>ドウヨウ</t>
    </rPh>
    <rPh sb="95" eb="97">
      <t>ビゾウ</t>
    </rPh>
    <rPh sb="105" eb="107">
      <t>カンロ</t>
    </rPh>
    <rPh sb="107" eb="109">
      <t>コウシン</t>
    </rPh>
    <rPh sb="109" eb="110">
      <t>リツ</t>
    </rPh>
    <rPh sb="111" eb="113">
      <t>サイキン</t>
    </rPh>
    <rPh sb="114" eb="116">
      <t>トウガイ</t>
    </rPh>
    <rPh sb="116" eb="117">
      <t>チ</t>
    </rPh>
    <rPh sb="118" eb="121">
      <t>ヘイキンチ</t>
    </rPh>
    <rPh sb="123" eb="124">
      <t>ヒク</t>
    </rPh>
    <rPh sb="128" eb="130">
      <t>ケイカク</t>
    </rPh>
    <rPh sb="130" eb="131">
      <t>ジョウ</t>
    </rPh>
    <rPh sb="134" eb="136">
      <t>シセツ</t>
    </rPh>
    <rPh sb="137" eb="139">
      <t>ジョウスイ</t>
    </rPh>
    <rPh sb="139" eb="140">
      <t>ジョウ</t>
    </rPh>
    <rPh sb="141" eb="143">
      <t>キカイ</t>
    </rPh>
    <rPh sb="143" eb="145">
      <t>セツビ</t>
    </rPh>
    <rPh sb="145" eb="146">
      <t>ナド</t>
    </rPh>
    <rPh sb="147" eb="149">
      <t>コウシン</t>
    </rPh>
    <rPh sb="149" eb="151">
      <t>コウジ</t>
    </rPh>
    <rPh sb="166" eb="169">
      <t>ジョウスイジョウ</t>
    </rPh>
    <rPh sb="169" eb="170">
      <t>カン</t>
    </rPh>
    <rPh sb="171" eb="172">
      <t>ムス</t>
    </rPh>
    <rPh sb="182" eb="183">
      <t>シュ</t>
    </rPh>
    <rPh sb="184" eb="185">
      <t>オコナ</t>
    </rPh>
    <rPh sb="193" eb="195">
      <t>コンゴ</t>
    </rPh>
    <rPh sb="196" eb="198">
      <t>カンロ</t>
    </rPh>
    <rPh sb="198" eb="200">
      <t>コウシン</t>
    </rPh>
    <rPh sb="201" eb="203">
      <t>ジッシ</t>
    </rPh>
    <rPh sb="205" eb="207">
      <t>ヨテイ</t>
    </rPh>
    <phoneticPr fontId="4"/>
  </si>
  <si>
    <t xml:space="preserve">　近年、給水人口や水需要の減少のため、給水収益の減少が続き、経常利益の確保が難しくなっている。また、安全かつ安定した水道水を供給するため、老朽化した水道施設や管路を更新や耐震化するための資本的財源確保も課題となっている。
　今後も、適正な財政計画のもと健全な事業経営を図るため、更に経営の効率化が必要となっている。
 平成２８年４月からは、太田市、館林市、みどり市、板倉町、明和町、千代田町、大泉町及び邑楽町の３市５町で上水道事業を統合し、群馬東部水道企業団として業務を開始する。
 これにより、広域化による国の交付金を活用した施設整備や、水道施設の再構築による統廃合を行い、効率的な事業運営及び運営基盤の強化を推進していく。
</t>
    <rPh sb="1" eb="3">
      <t>キンネン</t>
    </rPh>
    <rPh sb="4" eb="6">
      <t>キュウスイ</t>
    </rPh>
    <rPh sb="6" eb="8">
      <t>ジンコウ</t>
    </rPh>
    <rPh sb="9" eb="10">
      <t>ミズ</t>
    </rPh>
    <rPh sb="10" eb="12">
      <t>ジュヨウ</t>
    </rPh>
    <rPh sb="13" eb="15">
      <t>ゲンショウ</t>
    </rPh>
    <rPh sb="19" eb="21">
      <t>キュウスイ</t>
    </rPh>
    <rPh sb="21" eb="23">
      <t>シュウエキ</t>
    </rPh>
    <rPh sb="24" eb="26">
      <t>ゲンショウ</t>
    </rPh>
    <rPh sb="27" eb="28">
      <t>ツヅ</t>
    </rPh>
    <rPh sb="30" eb="32">
      <t>ケイジョウ</t>
    </rPh>
    <rPh sb="32" eb="34">
      <t>リエキ</t>
    </rPh>
    <rPh sb="35" eb="37">
      <t>カクホ</t>
    </rPh>
    <rPh sb="38" eb="39">
      <t>ムズカ</t>
    </rPh>
    <rPh sb="69" eb="71">
      <t>ロウキュウ</t>
    </rPh>
    <rPh sb="71" eb="72">
      <t>カ</t>
    </rPh>
    <rPh sb="74" eb="76">
      <t>スイドウ</t>
    </rPh>
    <rPh sb="76" eb="78">
      <t>シセツ</t>
    </rPh>
    <rPh sb="79" eb="81">
      <t>カンロ</t>
    </rPh>
    <rPh sb="82" eb="84">
      <t>コウシン</t>
    </rPh>
    <rPh sb="85" eb="88">
      <t>タイシンカ</t>
    </rPh>
    <rPh sb="93" eb="96">
      <t>シホンテキ</t>
    </rPh>
    <rPh sb="96" eb="98">
      <t>ザイゲン</t>
    </rPh>
    <rPh sb="98" eb="100">
      <t>カクホ</t>
    </rPh>
    <rPh sb="101" eb="103">
      <t>カダイ</t>
    </rPh>
    <rPh sb="112" eb="114">
      <t>コンゴ</t>
    </rPh>
    <rPh sb="116" eb="118">
      <t>テキセイ</t>
    </rPh>
    <rPh sb="119" eb="121">
      <t>ザイセイ</t>
    </rPh>
    <rPh sb="121" eb="123">
      <t>ケイカク</t>
    </rPh>
    <rPh sb="139" eb="140">
      <t>サラ</t>
    </rPh>
    <rPh sb="141" eb="143">
      <t>ケイエイ</t>
    </rPh>
    <rPh sb="144" eb="147">
      <t>コウリツカ</t>
    </rPh>
    <rPh sb="148" eb="15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</si>
</sst>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1.1000000000000001</c:v>
                </c:pt>
                <c:pt idx="1">
                  <c:v>0.79</c:v>
                </c:pt>
                <c:pt idx="2">
                  <c:v>0.37</c:v>
                </c:pt>
                <c:pt idx="3">
                  <c:v>0.55000000000000004</c:v>
                </c:pt>
                <c:pt idx="4">
                  <c:v>0.23</c:v>
                </c:pt>
              </c:numCache>
            </c:numRef>
          </c:val>
        </c:ser>
        <c:dLbls>
          <c:showLegendKey val="0"/>
          <c:showVal val="0"/>
          <c:showCatName val="0"/>
          <c:showSerName val="0"/>
          <c:showPercent val="0"/>
          <c:showBubbleSize val="0"/>
        </c:dLbls>
        <c:gapWidth val="150"/>
        <c:axId val="232239944"/>
        <c:axId val="232240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0.84</c:v>
                </c:pt>
                <c:pt idx="2">
                  <c:v>0.78</c:v>
                </c:pt>
                <c:pt idx="3">
                  <c:v>0.83</c:v>
                </c:pt>
                <c:pt idx="4">
                  <c:v>0.72</c:v>
                </c:pt>
              </c:numCache>
            </c:numRef>
          </c:val>
          <c:smooth val="0"/>
        </c:ser>
        <c:dLbls>
          <c:showLegendKey val="0"/>
          <c:showVal val="0"/>
          <c:showCatName val="0"/>
          <c:showSerName val="0"/>
          <c:showPercent val="0"/>
          <c:showBubbleSize val="0"/>
        </c:dLbls>
        <c:marker val="1"/>
        <c:smooth val="0"/>
        <c:axId val="232239944"/>
        <c:axId val="232240336"/>
      </c:lineChart>
      <c:dateAx>
        <c:axId val="232239944"/>
        <c:scaling>
          <c:orientation val="minMax"/>
        </c:scaling>
        <c:delete val="1"/>
        <c:axPos val="b"/>
        <c:numFmt formatCode="ge" sourceLinked="1"/>
        <c:majorTickMark val="none"/>
        <c:minorTickMark val="none"/>
        <c:tickLblPos val="none"/>
        <c:crossAx val="232240336"/>
        <c:crosses val="autoZero"/>
        <c:auto val="1"/>
        <c:lblOffset val="100"/>
        <c:baseTimeUnit val="years"/>
      </c:dateAx>
      <c:valAx>
        <c:axId val="232240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239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71.81</c:v>
                </c:pt>
                <c:pt idx="1">
                  <c:v>69.77</c:v>
                </c:pt>
                <c:pt idx="2">
                  <c:v>68.86</c:v>
                </c:pt>
                <c:pt idx="3">
                  <c:v>68.540000000000006</c:v>
                </c:pt>
                <c:pt idx="4">
                  <c:v>67.790000000000006</c:v>
                </c:pt>
              </c:numCache>
            </c:numRef>
          </c:val>
        </c:ser>
        <c:dLbls>
          <c:showLegendKey val="0"/>
          <c:showVal val="0"/>
          <c:showCatName val="0"/>
          <c:showSerName val="0"/>
          <c:showPercent val="0"/>
          <c:showBubbleSize val="0"/>
        </c:dLbls>
        <c:gapWidth val="150"/>
        <c:axId val="284999616"/>
        <c:axId val="285000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60.83</c:v>
                </c:pt>
                <c:pt idx="1">
                  <c:v>60.04</c:v>
                </c:pt>
                <c:pt idx="2">
                  <c:v>59.88</c:v>
                </c:pt>
                <c:pt idx="3">
                  <c:v>59.68</c:v>
                </c:pt>
                <c:pt idx="4">
                  <c:v>59.17</c:v>
                </c:pt>
              </c:numCache>
            </c:numRef>
          </c:val>
          <c:smooth val="0"/>
        </c:ser>
        <c:dLbls>
          <c:showLegendKey val="0"/>
          <c:showVal val="0"/>
          <c:showCatName val="0"/>
          <c:showSerName val="0"/>
          <c:showPercent val="0"/>
          <c:showBubbleSize val="0"/>
        </c:dLbls>
        <c:marker val="1"/>
        <c:smooth val="0"/>
        <c:axId val="284999616"/>
        <c:axId val="285000008"/>
      </c:lineChart>
      <c:dateAx>
        <c:axId val="284999616"/>
        <c:scaling>
          <c:orientation val="minMax"/>
        </c:scaling>
        <c:delete val="1"/>
        <c:axPos val="b"/>
        <c:numFmt formatCode="ge" sourceLinked="1"/>
        <c:majorTickMark val="none"/>
        <c:minorTickMark val="none"/>
        <c:tickLblPos val="none"/>
        <c:crossAx val="285000008"/>
        <c:crosses val="autoZero"/>
        <c:auto val="1"/>
        <c:lblOffset val="100"/>
        <c:baseTimeUnit val="years"/>
      </c:dateAx>
      <c:valAx>
        <c:axId val="285000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4999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92.33</c:v>
                </c:pt>
                <c:pt idx="1">
                  <c:v>92.46</c:v>
                </c:pt>
                <c:pt idx="2">
                  <c:v>92.61</c:v>
                </c:pt>
                <c:pt idx="3">
                  <c:v>91.79</c:v>
                </c:pt>
                <c:pt idx="4">
                  <c:v>90.99</c:v>
                </c:pt>
              </c:numCache>
            </c:numRef>
          </c:val>
        </c:ser>
        <c:dLbls>
          <c:showLegendKey val="0"/>
          <c:showVal val="0"/>
          <c:showCatName val="0"/>
          <c:showSerName val="0"/>
          <c:showPercent val="0"/>
          <c:showBubbleSize val="0"/>
        </c:dLbls>
        <c:gapWidth val="150"/>
        <c:axId val="285001184"/>
        <c:axId val="285001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87.92</c:v>
                </c:pt>
                <c:pt idx="1">
                  <c:v>87.33</c:v>
                </c:pt>
                <c:pt idx="2">
                  <c:v>87.65</c:v>
                </c:pt>
                <c:pt idx="3">
                  <c:v>87.63</c:v>
                </c:pt>
                <c:pt idx="4">
                  <c:v>87.6</c:v>
                </c:pt>
              </c:numCache>
            </c:numRef>
          </c:val>
          <c:smooth val="0"/>
        </c:ser>
        <c:dLbls>
          <c:showLegendKey val="0"/>
          <c:showVal val="0"/>
          <c:showCatName val="0"/>
          <c:showSerName val="0"/>
          <c:showPercent val="0"/>
          <c:showBubbleSize val="0"/>
        </c:dLbls>
        <c:marker val="1"/>
        <c:smooth val="0"/>
        <c:axId val="285001184"/>
        <c:axId val="285001576"/>
      </c:lineChart>
      <c:dateAx>
        <c:axId val="285001184"/>
        <c:scaling>
          <c:orientation val="minMax"/>
        </c:scaling>
        <c:delete val="1"/>
        <c:axPos val="b"/>
        <c:numFmt formatCode="ge" sourceLinked="1"/>
        <c:majorTickMark val="none"/>
        <c:minorTickMark val="none"/>
        <c:tickLblPos val="none"/>
        <c:crossAx val="285001576"/>
        <c:crosses val="autoZero"/>
        <c:auto val="1"/>
        <c:lblOffset val="100"/>
        <c:baseTimeUnit val="years"/>
      </c:dateAx>
      <c:valAx>
        <c:axId val="285001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500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112.37</c:v>
                </c:pt>
                <c:pt idx="1">
                  <c:v>113.58</c:v>
                </c:pt>
                <c:pt idx="2">
                  <c:v>113.39</c:v>
                </c:pt>
                <c:pt idx="3">
                  <c:v>111.51</c:v>
                </c:pt>
                <c:pt idx="4">
                  <c:v>108.42</c:v>
                </c:pt>
              </c:numCache>
            </c:numRef>
          </c:val>
        </c:ser>
        <c:dLbls>
          <c:showLegendKey val="0"/>
          <c:showVal val="0"/>
          <c:showCatName val="0"/>
          <c:showSerName val="0"/>
          <c:showPercent val="0"/>
          <c:showBubbleSize val="0"/>
        </c:dLbls>
        <c:gapWidth val="150"/>
        <c:axId val="232241512"/>
        <c:axId val="232241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108.89</c:v>
                </c:pt>
                <c:pt idx="1">
                  <c:v>107.68</c:v>
                </c:pt>
                <c:pt idx="2">
                  <c:v>108.24</c:v>
                </c:pt>
                <c:pt idx="3">
                  <c:v>107.8</c:v>
                </c:pt>
                <c:pt idx="4">
                  <c:v>111.96</c:v>
                </c:pt>
              </c:numCache>
            </c:numRef>
          </c:val>
          <c:smooth val="0"/>
        </c:ser>
        <c:dLbls>
          <c:showLegendKey val="0"/>
          <c:showVal val="0"/>
          <c:showCatName val="0"/>
          <c:showSerName val="0"/>
          <c:showPercent val="0"/>
          <c:showBubbleSize val="0"/>
        </c:dLbls>
        <c:marker val="1"/>
        <c:smooth val="0"/>
        <c:axId val="232241512"/>
        <c:axId val="232241904"/>
      </c:lineChart>
      <c:dateAx>
        <c:axId val="232241512"/>
        <c:scaling>
          <c:orientation val="minMax"/>
        </c:scaling>
        <c:delete val="1"/>
        <c:axPos val="b"/>
        <c:numFmt formatCode="ge" sourceLinked="1"/>
        <c:majorTickMark val="none"/>
        <c:minorTickMark val="none"/>
        <c:tickLblPos val="none"/>
        <c:crossAx val="232241904"/>
        <c:crosses val="autoZero"/>
        <c:auto val="1"/>
        <c:lblOffset val="100"/>
        <c:baseTimeUnit val="years"/>
      </c:dateAx>
      <c:valAx>
        <c:axId val="2322419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2241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42.78</c:v>
                </c:pt>
                <c:pt idx="1">
                  <c:v>43.72</c:v>
                </c:pt>
                <c:pt idx="2">
                  <c:v>44.88</c:v>
                </c:pt>
                <c:pt idx="3">
                  <c:v>46.14</c:v>
                </c:pt>
                <c:pt idx="4">
                  <c:v>45.74</c:v>
                </c:pt>
              </c:numCache>
            </c:numRef>
          </c:val>
        </c:ser>
        <c:dLbls>
          <c:showLegendKey val="0"/>
          <c:showVal val="0"/>
          <c:showCatName val="0"/>
          <c:showSerName val="0"/>
          <c:showPercent val="0"/>
          <c:showBubbleSize val="0"/>
        </c:dLbls>
        <c:gapWidth val="150"/>
        <c:axId val="232243080"/>
        <c:axId val="232243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36.700000000000003</c:v>
                </c:pt>
                <c:pt idx="1">
                  <c:v>37.71</c:v>
                </c:pt>
                <c:pt idx="2">
                  <c:v>38.69</c:v>
                </c:pt>
                <c:pt idx="3">
                  <c:v>39.65</c:v>
                </c:pt>
                <c:pt idx="4">
                  <c:v>45.25</c:v>
                </c:pt>
              </c:numCache>
            </c:numRef>
          </c:val>
          <c:smooth val="0"/>
        </c:ser>
        <c:dLbls>
          <c:showLegendKey val="0"/>
          <c:showVal val="0"/>
          <c:showCatName val="0"/>
          <c:showSerName val="0"/>
          <c:showPercent val="0"/>
          <c:showBubbleSize val="0"/>
        </c:dLbls>
        <c:marker val="1"/>
        <c:smooth val="0"/>
        <c:axId val="232243080"/>
        <c:axId val="232243472"/>
      </c:lineChart>
      <c:dateAx>
        <c:axId val="232243080"/>
        <c:scaling>
          <c:orientation val="minMax"/>
        </c:scaling>
        <c:delete val="1"/>
        <c:axPos val="b"/>
        <c:numFmt formatCode="ge" sourceLinked="1"/>
        <c:majorTickMark val="none"/>
        <c:minorTickMark val="none"/>
        <c:tickLblPos val="none"/>
        <c:crossAx val="232243472"/>
        <c:crosses val="autoZero"/>
        <c:auto val="1"/>
        <c:lblOffset val="100"/>
        <c:baseTimeUnit val="years"/>
      </c:dateAx>
      <c:valAx>
        <c:axId val="23224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243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5.51</c:v>
                </c:pt>
                <c:pt idx="1">
                  <c:v>6.9</c:v>
                </c:pt>
                <c:pt idx="2">
                  <c:v>7.87</c:v>
                </c:pt>
                <c:pt idx="3">
                  <c:v>8.68</c:v>
                </c:pt>
                <c:pt idx="4">
                  <c:v>9.34</c:v>
                </c:pt>
              </c:numCache>
            </c:numRef>
          </c:val>
        </c:ser>
        <c:dLbls>
          <c:showLegendKey val="0"/>
          <c:showVal val="0"/>
          <c:showCatName val="0"/>
          <c:showSerName val="0"/>
          <c:showPercent val="0"/>
          <c:showBubbleSize val="0"/>
        </c:dLbls>
        <c:gapWidth val="150"/>
        <c:axId val="232244648"/>
        <c:axId val="232245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6.92</c:v>
                </c:pt>
                <c:pt idx="1">
                  <c:v>7.67</c:v>
                </c:pt>
                <c:pt idx="2">
                  <c:v>8.4</c:v>
                </c:pt>
                <c:pt idx="3">
                  <c:v>9.7100000000000009</c:v>
                </c:pt>
                <c:pt idx="4">
                  <c:v>10.71</c:v>
                </c:pt>
              </c:numCache>
            </c:numRef>
          </c:val>
          <c:smooth val="0"/>
        </c:ser>
        <c:dLbls>
          <c:showLegendKey val="0"/>
          <c:showVal val="0"/>
          <c:showCatName val="0"/>
          <c:showSerName val="0"/>
          <c:showPercent val="0"/>
          <c:showBubbleSize val="0"/>
        </c:dLbls>
        <c:marker val="1"/>
        <c:smooth val="0"/>
        <c:axId val="232244648"/>
        <c:axId val="232245040"/>
      </c:lineChart>
      <c:dateAx>
        <c:axId val="232244648"/>
        <c:scaling>
          <c:orientation val="minMax"/>
        </c:scaling>
        <c:delete val="1"/>
        <c:axPos val="b"/>
        <c:numFmt formatCode="ge" sourceLinked="1"/>
        <c:majorTickMark val="none"/>
        <c:minorTickMark val="none"/>
        <c:tickLblPos val="none"/>
        <c:crossAx val="232245040"/>
        <c:crosses val="autoZero"/>
        <c:auto val="1"/>
        <c:lblOffset val="100"/>
        <c:baseTimeUnit val="years"/>
      </c:dateAx>
      <c:valAx>
        <c:axId val="232245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244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76717336"/>
        <c:axId val="276717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4.4400000000000004</c:v>
                </c:pt>
                <c:pt idx="1">
                  <c:v>4.67</c:v>
                </c:pt>
                <c:pt idx="2">
                  <c:v>4.46</c:v>
                </c:pt>
                <c:pt idx="3">
                  <c:v>4.3899999999999997</c:v>
                </c:pt>
                <c:pt idx="4">
                  <c:v>0.41</c:v>
                </c:pt>
              </c:numCache>
            </c:numRef>
          </c:val>
          <c:smooth val="0"/>
        </c:ser>
        <c:dLbls>
          <c:showLegendKey val="0"/>
          <c:showVal val="0"/>
          <c:showCatName val="0"/>
          <c:showSerName val="0"/>
          <c:showPercent val="0"/>
          <c:showBubbleSize val="0"/>
        </c:dLbls>
        <c:marker val="1"/>
        <c:smooth val="0"/>
        <c:axId val="276717336"/>
        <c:axId val="276717728"/>
      </c:lineChart>
      <c:dateAx>
        <c:axId val="276717336"/>
        <c:scaling>
          <c:orientation val="minMax"/>
        </c:scaling>
        <c:delete val="1"/>
        <c:axPos val="b"/>
        <c:numFmt formatCode="ge" sourceLinked="1"/>
        <c:majorTickMark val="none"/>
        <c:minorTickMark val="none"/>
        <c:tickLblPos val="none"/>
        <c:crossAx val="276717728"/>
        <c:crosses val="autoZero"/>
        <c:auto val="1"/>
        <c:lblOffset val="100"/>
        <c:baseTimeUnit val="years"/>
      </c:dateAx>
      <c:valAx>
        <c:axId val="2767177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76717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579.30999999999995</c:v>
                </c:pt>
                <c:pt idx="1">
                  <c:v>923.9</c:v>
                </c:pt>
                <c:pt idx="2">
                  <c:v>990.58</c:v>
                </c:pt>
                <c:pt idx="3">
                  <c:v>1058.81</c:v>
                </c:pt>
                <c:pt idx="4">
                  <c:v>290.73</c:v>
                </c:pt>
              </c:numCache>
            </c:numRef>
          </c:val>
        </c:ser>
        <c:dLbls>
          <c:showLegendKey val="0"/>
          <c:showVal val="0"/>
          <c:showCatName val="0"/>
          <c:showSerName val="0"/>
          <c:showPercent val="0"/>
          <c:showBubbleSize val="0"/>
        </c:dLbls>
        <c:gapWidth val="150"/>
        <c:axId val="276718904"/>
        <c:axId val="276719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699.11</c:v>
                </c:pt>
                <c:pt idx="1">
                  <c:v>695.41</c:v>
                </c:pt>
                <c:pt idx="2">
                  <c:v>701</c:v>
                </c:pt>
                <c:pt idx="3">
                  <c:v>739.59</c:v>
                </c:pt>
                <c:pt idx="4">
                  <c:v>335.95</c:v>
                </c:pt>
              </c:numCache>
            </c:numRef>
          </c:val>
          <c:smooth val="0"/>
        </c:ser>
        <c:dLbls>
          <c:showLegendKey val="0"/>
          <c:showVal val="0"/>
          <c:showCatName val="0"/>
          <c:showSerName val="0"/>
          <c:showPercent val="0"/>
          <c:showBubbleSize val="0"/>
        </c:dLbls>
        <c:marker val="1"/>
        <c:smooth val="0"/>
        <c:axId val="276718904"/>
        <c:axId val="276719296"/>
      </c:lineChart>
      <c:dateAx>
        <c:axId val="276718904"/>
        <c:scaling>
          <c:orientation val="minMax"/>
        </c:scaling>
        <c:delete val="1"/>
        <c:axPos val="b"/>
        <c:numFmt formatCode="ge" sourceLinked="1"/>
        <c:majorTickMark val="none"/>
        <c:minorTickMark val="none"/>
        <c:tickLblPos val="none"/>
        <c:crossAx val="276719296"/>
        <c:crosses val="autoZero"/>
        <c:auto val="1"/>
        <c:lblOffset val="100"/>
        <c:baseTimeUnit val="years"/>
      </c:dateAx>
      <c:valAx>
        <c:axId val="2767192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76718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323.42</c:v>
                </c:pt>
                <c:pt idx="1">
                  <c:v>322.2</c:v>
                </c:pt>
                <c:pt idx="2">
                  <c:v>321.16000000000003</c:v>
                </c:pt>
                <c:pt idx="3">
                  <c:v>315.12</c:v>
                </c:pt>
                <c:pt idx="4">
                  <c:v>310.29000000000002</c:v>
                </c:pt>
              </c:numCache>
            </c:numRef>
          </c:val>
        </c:ser>
        <c:dLbls>
          <c:showLegendKey val="0"/>
          <c:showVal val="0"/>
          <c:showCatName val="0"/>
          <c:showSerName val="0"/>
          <c:showPercent val="0"/>
          <c:showBubbleSize val="0"/>
        </c:dLbls>
        <c:gapWidth val="150"/>
        <c:axId val="276720472"/>
        <c:axId val="276720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339.69</c:v>
                </c:pt>
                <c:pt idx="1">
                  <c:v>343.45</c:v>
                </c:pt>
                <c:pt idx="2">
                  <c:v>330.99</c:v>
                </c:pt>
                <c:pt idx="3">
                  <c:v>324.08999999999997</c:v>
                </c:pt>
                <c:pt idx="4">
                  <c:v>319.82</c:v>
                </c:pt>
              </c:numCache>
            </c:numRef>
          </c:val>
          <c:smooth val="0"/>
        </c:ser>
        <c:dLbls>
          <c:showLegendKey val="0"/>
          <c:showVal val="0"/>
          <c:showCatName val="0"/>
          <c:showSerName val="0"/>
          <c:showPercent val="0"/>
          <c:showBubbleSize val="0"/>
        </c:dLbls>
        <c:marker val="1"/>
        <c:smooth val="0"/>
        <c:axId val="276720472"/>
        <c:axId val="276720864"/>
      </c:lineChart>
      <c:dateAx>
        <c:axId val="276720472"/>
        <c:scaling>
          <c:orientation val="minMax"/>
        </c:scaling>
        <c:delete val="1"/>
        <c:axPos val="b"/>
        <c:numFmt formatCode="ge" sourceLinked="1"/>
        <c:majorTickMark val="none"/>
        <c:minorTickMark val="none"/>
        <c:tickLblPos val="none"/>
        <c:crossAx val="276720864"/>
        <c:crosses val="autoZero"/>
        <c:auto val="1"/>
        <c:lblOffset val="100"/>
        <c:baseTimeUnit val="years"/>
      </c:dateAx>
      <c:valAx>
        <c:axId val="2767208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76720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108.11</c:v>
                </c:pt>
                <c:pt idx="1">
                  <c:v>108.83</c:v>
                </c:pt>
                <c:pt idx="2">
                  <c:v>109.16</c:v>
                </c:pt>
                <c:pt idx="3">
                  <c:v>106.44</c:v>
                </c:pt>
                <c:pt idx="4">
                  <c:v>104.08</c:v>
                </c:pt>
              </c:numCache>
            </c:numRef>
          </c:val>
        </c:ser>
        <c:dLbls>
          <c:showLegendKey val="0"/>
          <c:showVal val="0"/>
          <c:showCatName val="0"/>
          <c:showSerName val="0"/>
          <c:showPercent val="0"/>
          <c:showBubbleSize val="0"/>
        </c:dLbls>
        <c:gapWidth val="150"/>
        <c:axId val="276722040"/>
        <c:axId val="276722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101.27</c:v>
                </c:pt>
                <c:pt idx="1">
                  <c:v>99.61</c:v>
                </c:pt>
                <c:pt idx="2">
                  <c:v>100.27</c:v>
                </c:pt>
                <c:pt idx="3">
                  <c:v>99.46</c:v>
                </c:pt>
                <c:pt idx="4">
                  <c:v>105.21</c:v>
                </c:pt>
              </c:numCache>
            </c:numRef>
          </c:val>
          <c:smooth val="0"/>
        </c:ser>
        <c:dLbls>
          <c:showLegendKey val="0"/>
          <c:showVal val="0"/>
          <c:showCatName val="0"/>
          <c:showSerName val="0"/>
          <c:showPercent val="0"/>
          <c:showBubbleSize val="0"/>
        </c:dLbls>
        <c:marker val="1"/>
        <c:smooth val="0"/>
        <c:axId val="276722040"/>
        <c:axId val="276722432"/>
      </c:lineChart>
      <c:dateAx>
        <c:axId val="276722040"/>
        <c:scaling>
          <c:orientation val="minMax"/>
        </c:scaling>
        <c:delete val="1"/>
        <c:axPos val="b"/>
        <c:numFmt formatCode="ge" sourceLinked="1"/>
        <c:majorTickMark val="none"/>
        <c:minorTickMark val="none"/>
        <c:tickLblPos val="none"/>
        <c:crossAx val="276722432"/>
        <c:crosses val="autoZero"/>
        <c:auto val="1"/>
        <c:lblOffset val="100"/>
        <c:baseTimeUnit val="years"/>
      </c:dateAx>
      <c:valAx>
        <c:axId val="276722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6722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148.08000000000001</c:v>
                </c:pt>
                <c:pt idx="1">
                  <c:v>147.09</c:v>
                </c:pt>
                <c:pt idx="2">
                  <c:v>146.53</c:v>
                </c:pt>
                <c:pt idx="3">
                  <c:v>150.49</c:v>
                </c:pt>
                <c:pt idx="4">
                  <c:v>154.08000000000001</c:v>
                </c:pt>
              </c:numCache>
            </c:numRef>
          </c:val>
        </c:ser>
        <c:dLbls>
          <c:showLegendKey val="0"/>
          <c:showVal val="0"/>
          <c:showCatName val="0"/>
          <c:showSerName val="0"/>
          <c:showPercent val="0"/>
          <c:showBubbleSize val="0"/>
        </c:dLbls>
        <c:gapWidth val="150"/>
        <c:axId val="276723608"/>
        <c:axId val="276724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167.74</c:v>
                </c:pt>
                <c:pt idx="1">
                  <c:v>169.59</c:v>
                </c:pt>
                <c:pt idx="2">
                  <c:v>169.62</c:v>
                </c:pt>
                <c:pt idx="3">
                  <c:v>171.78</c:v>
                </c:pt>
                <c:pt idx="4">
                  <c:v>162.59</c:v>
                </c:pt>
              </c:numCache>
            </c:numRef>
          </c:val>
          <c:smooth val="0"/>
        </c:ser>
        <c:dLbls>
          <c:showLegendKey val="0"/>
          <c:showVal val="0"/>
          <c:showCatName val="0"/>
          <c:showSerName val="0"/>
          <c:showPercent val="0"/>
          <c:showBubbleSize val="0"/>
        </c:dLbls>
        <c:marker val="1"/>
        <c:smooth val="0"/>
        <c:axId val="276723608"/>
        <c:axId val="276724000"/>
      </c:lineChart>
      <c:dateAx>
        <c:axId val="276723608"/>
        <c:scaling>
          <c:orientation val="minMax"/>
        </c:scaling>
        <c:delete val="1"/>
        <c:axPos val="b"/>
        <c:numFmt formatCode="ge" sourceLinked="1"/>
        <c:majorTickMark val="none"/>
        <c:minorTickMark val="none"/>
        <c:tickLblPos val="none"/>
        <c:crossAx val="276724000"/>
        <c:crosses val="autoZero"/>
        <c:auto val="1"/>
        <c:lblOffset val="100"/>
        <c:baseTimeUnit val="years"/>
      </c:dateAx>
      <c:valAx>
        <c:axId val="276724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6723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L52"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群馬県　館林市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A4</v>
      </c>
      <c r="AA8" s="72"/>
      <c r="AB8" s="72"/>
      <c r="AC8" s="72"/>
      <c r="AD8" s="72"/>
      <c r="AE8" s="72"/>
      <c r="AF8" s="72"/>
      <c r="AG8" s="73"/>
      <c r="AH8" s="3"/>
      <c r="AI8" s="74">
        <f>データ!Q6</f>
        <v>78086</v>
      </c>
      <c r="AJ8" s="75"/>
      <c r="AK8" s="75"/>
      <c r="AL8" s="75"/>
      <c r="AM8" s="75"/>
      <c r="AN8" s="75"/>
      <c r="AO8" s="75"/>
      <c r="AP8" s="76"/>
      <c r="AQ8" s="57">
        <f>データ!R6</f>
        <v>60.97</v>
      </c>
      <c r="AR8" s="57"/>
      <c r="AS8" s="57"/>
      <c r="AT8" s="57"/>
      <c r="AU8" s="57"/>
      <c r="AV8" s="57"/>
      <c r="AW8" s="57"/>
      <c r="AX8" s="57"/>
      <c r="AY8" s="57">
        <f>データ!S6</f>
        <v>1280.73</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59.3</v>
      </c>
      <c r="K10" s="57"/>
      <c r="L10" s="57"/>
      <c r="M10" s="57"/>
      <c r="N10" s="57"/>
      <c r="O10" s="57"/>
      <c r="P10" s="57"/>
      <c r="Q10" s="57"/>
      <c r="R10" s="57">
        <f>データ!O6</f>
        <v>99.53</v>
      </c>
      <c r="S10" s="57"/>
      <c r="T10" s="57"/>
      <c r="U10" s="57"/>
      <c r="V10" s="57"/>
      <c r="W10" s="57"/>
      <c r="X10" s="57"/>
      <c r="Y10" s="57"/>
      <c r="Z10" s="65">
        <f>データ!P6</f>
        <v>2750</v>
      </c>
      <c r="AA10" s="65"/>
      <c r="AB10" s="65"/>
      <c r="AC10" s="65"/>
      <c r="AD10" s="65"/>
      <c r="AE10" s="65"/>
      <c r="AF10" s="65"/>
      <c r="AG10" s="65"/>
      <c r="AH10" s="2"/>
      <c r="AI10" s="65">
        <f>データ!T6</f>
        <v>77577</v>
      </c>
      <c r="AJ10" s="65"/>
      <c r="AK10" s="65"/>
      <c r="AL10" s="65"/>
      <c r="AM10" s="65"/>
      <c r="AN10" s="65"/>
      <c r="AO10" s="65"/>
      <c r="AP10" s="65"/>
      <c r="AQ10" s="57">
        <f>データ!U6</f>
        <v>60.97</v>
      </c>
      <c r="AR10" s="57"/>
      <c r="AS10" s="57"/>
      <c r="AT10" s="57"/>
      <c r="AU10" s="57"/>
      <c r="AV10" s="57"/>
      <c r="AW10" s="57"/>
      <c r="AX10" s="57"/>
      <c r="AY10" s="57">
        <f>データ!V6</f>
        <v>1272.3800000000001</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102075</v>
      </c>
      <c r="D6" s="31">
        <f t="shared" si="3"/>
        <v>46</v>
      </c>
      <c r="E6" s="31">
        <f t="shared" si="3"/>
        <v>1</v>
      </c>
      <c r="F6" s="31">
        <f t="shared" si="3"/>
        <v>0</v>
      </c>
      <c r="G6" s="31">
        <f t="shared" si="3"/>
        <v>1</v>
      </c>
      <c r="H6" s="31" t="str">
        <f t="shared" si="3"/>
        <v>群馬県　館林市</v>
      </c>
      <c r="I6" s="31" t="str">
        <f t="shared" si="3"/>
        <v>法適用</v>
      </c>
      <c r="J6" s="31" t="str">
        <f t="shared" si="3"/>
        <v>水道事業</v>
      </c>
      <c r="K6" s="31" t="str">
        <f t="shared" si="3"/>
        <v>末端給水事業</v>
      </c>
      <c r="L6" s="31" t="str">
        <f t="shared" si="3"/>
        <v>A4</v>
      </c>
      <c r="M6" s="32" t="str">
        <f t="shared" si="3"/>
        <v>-</v>
      </c>
      <c r="N6" s="32">
        <f t="shared" si="3"/>
        <v>59.3</v>
      </c>
      <c r="O6" s="32">
        <f t="shared" si="3"/>
        <v>99.53</v>
      </c>
      <c r="P6" s="32">
        <f t="shared" si="3"/>
        <v>2750</v>
      </c>
      <c r="Q6" s="32">
        <f t="shared" si="3"/>
        <v>78086</v>
      </c>
      <c r="R6" s="32">
        <f t="shared" si="3"/>
        <v>60.97</v>
      </c>
      <c r="S6" s="32">
        <f t="shared" si="3"/>
        <v>1280.73</v>
      </c>
      <c r="T6" s="32">
        <f t="shared" si="3"/>
        <v>77577</v>
      </c>
      <c r="U6" s="32">
        <f t="shared" si="3"/>
        <v>60.97</v>
      </c>
      <c r="V6" s="32">
        <f t="shared" si="3"/>
        <v>1272.3800000000001</v>
      </c>
      <c r="W6" s="33">
        <f>IF(W7="",NA(),W7)</f>
        <v>112.37</v>
      </c>
      <c r="X6" s="33">
        <f t="shared" ref="X6:AF6" si="4">IF(X7="",NA(),X7)</f>
        <v>113.58</v>
      </c>
      <c r="Y6" s="33">
        <f t="shared" si="4"/>
        <v>113.39</v>
      </c>
      <c r="Z6" s="33">
        <f t="shared" si="4"/>
        <v>111.51</v>
      </c>
      <c r="AA6" s="33">
        <f t="shared" si="4"/>
        <v>108.42</v>
      </c>
      <c r="AB6" s="33">
        <f t="shared" si="4"/>
        <v>108.89</v>
      </c>
      <c r="AC6" s="33">
        <f t="shared" si="4"/>
        <v>107.68</v>
      </c>
      <c r="AD6" s="33">
        <f t="shared" si="4"/>
        <v>108.24</v>
      </c>
      <c r="AE6" s="33">
        <f t="shared" si="4"/>
        <v>107.8</v>
      </c>
      <c r="AF6" s="33">
        <f t="shared" si="4"/>
        <v>111.96</v>
      </c>
      <c r="AG6" s="32" t="str">
        <f>IF(AG7="","",IF(AG7="-","【-】","【"&amp;SUBSTITUTE(TEXT(AG7,"#,##0.00"),"-","△")&amp;"】"))</f>
        <v>【113.03】</v>
      </c>
      <c r="AH6" s="32">
        <f>IF(AH7="",NA(),AH7)</f>
        <v>0</v>
      </c>
      <c r="AI6" s="32">
        <f t="shared" ref="AI6:AQ6" si="5">IF(AI7="",NA(),AI7)</f>
        <v>0</v>
      </c>
      <c r="AJ6" s="32">
        <f t="shared" si="5"/>
        <v>0</v>
      </c>
      <c r="AK6" s="32">
        <f t="shared" si="5"/>
        <v>0</v>
      </c>
      <c r="AL6" s="32">
        <f t="shared" si="5"/>
        <v>0</v>
      </c>
      <c r="AM6" s="33">
        <f t="shared" si="5"/>
        <v>4.4400000000000004</v>
      </c>
      <c r="AN6" s="33">
        <f t="shared" si="5"/>
        <v>4.67</v>
      </c>
      <c r="AO6" s="33">
        <f t="shared" si="5"/>
        <v>4.46</v>
      </c>
      <c r="AP6" s="33">
        <f t="shared" si="5"/>
        <v>4.3899999999999997</v>
      </c>
      <c r="AQ6" s="33">
        <f t="shared" si="5"/>
        <v>0.41</v>
      </c>
      <c r="AR6" s="32" t="str">
        <f>IF(AR7="","",IF(AR7="-","【-】","【"&amp;SUBSTITUTE(TEXT(AR7,"#,##0.00"),"-","△")&amp;"】"))</f>
        <v>【0.81】</v>
      </c>
      <c r="AS6" s="33">
        <f>IF(AS7="",NA(),AS7)</f>
        <v>579.30999999999995</v>
      </c>
      <c r="AT6" s="33">
        <f t="shared" ref="AT6:BB6" si="6">IF(AT7="",NA(),AT7)</f>
        <v>923.9</v>
      </c>
      <c r="AU6" s="33">
        <f t="shared" si="6"/>
        <v>990.58</v>
      </c>
      <c r="AV6" s="33">
        <f t="shared" si="6"/>
        <v>1058.81</v>
      </c>
      <c r="AW6" s="33">
        <f t="shared" si="6"/>
        <v>290.73</v>
      </c>
      <c r="AX6" s="33">
        <f t="shared" si="6"/>
        <v>699.11</v>
      </c>
      <c r="AY6" s="33">
        <f t="shared" si="6"/>
        <v>695.41</v>
      </c>
      <c r="AZ6" s="33">
        <f t="shared" si="6"/>
        <v>701</v>
      </c>
      <c r="BA6" s="33">
        <f t="shared" si="6"/>
        <v>739.59</v>
      </c>
      <c r="BB6" s="33">
        <f t="shared" si="6"/>
        <v>335.95</v>
      </c>
      <c r="BC6" s="32" t="str">
        <f>IF(BC7="","",IF(BC7="-","【-】","【"&amp;SUBSTITUTE(TEXT(BC7,"#,##0.00"),"-","△")&amp;"】"))</f>
        <v>【264.16】</v>
      </c>
      <c r="BD6" s="33">
        <f>IF(BD7="",NA(),BD7)</f>
        <v>323.42</v>
      </c>
      <c r="BE6" s="33">
        <f t="shared" ref="BE6:BM6" si="7">IF(BE7="",NA(),BE7)</f>
        <v>322.2</v>
      </c>
      <c r="BF6" s="33">
        <f t="shared" si="7"/>
        <v>321.16000000000003</v>
      </c>
      <c r="BG6" s="33">
        <f t="shared" si="7"/>
        <v>315.12</v>
      </c>
      <c r="BH6" s="33">
        <f t="shared" si="7"/>
        <v>310.29000000000002</v>
      </c>
      <c r="BI6" s="33">
        <f t="shared" si="7"/>
        <v>339.69</v>
      </c>
      <c r="BJ6" s="33">
        <f t="shared" si="7"/>
        <v>343.45</v>
      </c>
      <c r="BK6" s="33">
        <f t="shared" si="7"/>
        <v>330.99</v>
      </c>
      <c r="BL6" s="33">
        <f t="shared" si="7"/>
        <v>324.08999999999997</v>
      </c>
      <c r="BM6" s="33">
        <f t="shared" si="7"/>
        <v>319.82</v>
      </c>
      <c r="BN6" s="32" t="str">
        <f>IF(BN7="","",IF(BN7="-","【-】","【"&amp;SUBSTITUTE(TEXT(BN7,"#,##0.00"),"-","△")&amp;"】"))</f>
        <v>【283.72】</v>
      </c>
      <c r="BO6" s="33">
        <f>IF(BO7="",NA(),BO7)</f>
        <v>108.11</v>
      </c>
      <c r="BP6" s="33">
        <f t="shared" ref="BP6:BX6" si="8">IF(BP7="",NA(),BP7)</f>
        <v>108.83</v>
      </c>
      <c r="BQ6" s="33">
        <f t="shared" si="8"/>
        <v>109.16</v>
      </c>
      <c r="BR6" s="33">
        <f t="shared" si="8"/>
        <v>106.44</v>
      </c>
      <c r="BS6" s="33">
        <f t="shared" si="8"/>
        <v>104.08</v>
      </c>
      <c r="BT6" s="33">
        <f t="shared" si="8"/>
        <v>101.27</v>
      </c>
      <c r="BU6" s="33">
        <f t="shared" si="8"/>
        <v>99.61</v>
      </c>
      <c r="BV6" s="33">
        <f t="shared" si="8"/>
        <v>100.27</v>
      </c>
      <c r="BW6" s="33">
        <f t="shared" si="8"/>
        <v>99.46</v>
      </c>
      <c r="BX6" s="33">
        <f t="shared" si="8"/>
        <v>105.21</v>
      </c>
      <c r="BY6" s="32" t="str">
        <f>IF(BY7="","",IF(BY7="-","【-】","【"&amp;SUBSTITUTE(TEXT(BY7,"#,##0.00"),"-","△")&amp;"】"))</f>
        <v>【104.60】</v>
      </c>
      <c r="BZ6" s="33">
        <f>IF(BZ7="",NA(),BZ7)</f>
        <v>148.08000000000001</v>
      </c>
      <c r="CA6" s="33">
        <f t="shared" ref="CA6:CI6" si="9">IF(CA7="",NA(),CA7)</f>
        <v>147.09</v>
      </c>
      <c r="CB6" s="33">
        <f t="shared" si="9"/>
        <v>146.53</v>
      </c>
      <c r="CC6" s="33">
        <f t="shared" si="9"/>
        <v>150.49</v>
      </c>
      <c r="CD6" s="33">
        <f t="shared" si="9"/>
        <v>154.08000000000001</v>
      </c>
      <c r="CE6" s="33">
        <f t="shared" si="9"/>
        <v>167.74</v>
      </c>
      <c r="CF6" s="33">
        <f t="shared" si="9"/>
        <v>169.59</v>
      </c>
      <c r="CG6" s="33">
        <f t="shared" si="9"/>
        <v>169.62</v>
      </c>
      <c r="CH6" s="33">
        <f t="shared" si="9"/>
        <v>171.78</v>
      </c>
      <c r="CI6" s="33">
        <f t="shared" si="9"/>
        <v>162.59</v>
      </c>
      <c r="CJ6" s="32" t="str">
        <f>IF(CJ7="","",IF(CJ7="-","【-】","【"&amp;SUBSTITUTE(TEXT(CJ7,"#,##0.00"),"-","△")&amp;"】"))</f>
        <v>【164.21】</v>
      </c>
      <c r="CK6" s="33">
        <f>IF(CK7="",NA(),CK7)</f>
        <v>71.81</v>
      </c>
      <c r="CL6" s="33">
        <f t="shared" ref="CL6:CT6" si="10">IF(CL7="",NA(),CL7)</f>
        <v>69.77</v>
      </c>
      <c r="CM6" s="33">
        <f t="shared" si="10"/>
        <v>68.86</v>
      </c>
      <c r="CN6" s="33">
        <f t="shared" si="10"/>
        <v>68.540000000000006</v>
      </c>
      <c r="CO6" s="33">
        <f t="shared" si="10"/>
        <v>67.790000000000006</v>
      </c>
      <c r="CP6" s="33">
        <f t="shared" si="10"/>
        <v>60.83</v>
      </c>
      <c r="CQ6" s="33">
        <f t="shared" si="10"/>
        <v>60.04</v>
      </c>
      <c r="CR6" s="33">
        <f t="shared" si="10"/>
        <v>59.88</v>
      </c>
      <c r="CS6" s="33">
        <f t="shared" si="10"/>
        <v>59.68</v>
      </c>
      <c r="CT6" s="33">
        <f t="shared" si="10"/>
        <v>59.17</v>
      </c>
      <c r="CU6" s="32" t="str">
        <f>IF(CU7="","",IF(CU7="-","【-】","【"&amp;SUBSTITUTE(TEXT(CU7,"#,##0.00"),"-","△")&amp;"】"))</f>
        <v>【59.80】</v>
      </c>
      <c r="CV6" s="33">
        <f>IF(CV7="",NA(),CV7)</f>
        <v>92.33</v>
      </c>
      <c r="CW6" s="33">
        <f t="shared" ref="CW6:DE6" si="11">IF(CW7="",NA(),CW7)</f>
        <v>92.46</v>
      </c>
      <c r="CX6" s="33">
        <f t="shared" si="11"/>
        <v>92.61</v>
      </c>
      <c r="CY6" s="33">
        <f t="shared" si="11"/>
        <v>91.79</v>
      </c>
      <c r="CZ6" s="33">
        <f t="shared" si="11"/>
        <v>90.99</v>
      </c>
      <c r="DA6" s="33">
        <f t="shared" si="11"/>
        <v>87.92</v>
      </c>
      <c r="DB6" s="33">
        <f t="shared" si="11"/>
        <v>87.33</v>
      </c>
      <c r="DC6" s="33">
        <f t="shared" si="11"/>
        <v>87.65</v>
      </c>
      <c r="DD6" s="33">
        <f t="shared" si="11"/>
        <v>87.63</v>
      </c>
      <c r="DE6" s="33">
        <f t="shared" si="11"/>
        <v>87.6</v>
      </c>
      <c r="DF6" s="32" t="str">
        <f>IF(DF7="","",IF(DF7="-","【-】","【"&amp;SUBSTITUTE(TEXT(DF7,"#,##0.00"),"-","△")&amp;"】"))</f>
        <v>【89.78】</v>
      </c>
      <c r="DG6" s="33">
        <f>IF(DG7="",NA(),DG7)</f>
        <v>42.78</v>
      </c>
      <c r="DH6" s="33">
        <f t="shared" ref="DH6:DP6" si="12">IF(DH7="",NA(),DH7)</f>
        <v>43.72</v>
      </c>
      <c r="DI6" s="33">
        <f t="shared" si="12"/>
        <v>44.88</v>
      </c>
      <c r="DJ6" s="33">
        <f t="shared" si="12"/>
        <v>46.14</v>
      </c>
      <c r="DK6" s="33">
        <f t="shared" si="12"/>
        <v>45.74</v>
      </c>
      <c r="DL6" s="33">
        <f t="shared" si="12"/>
        <v>36.700000000000003</v>
      </c>
      <c r="DM6" s="33">
        <f t="shared" si="12"/>
        <v>37.71</v>
      </c>
      <c r="DN6" s="33">
        <f t="shared" si="12"/>
        <v>38.69</v>
      </c>
      <c r="DO6" s="33">
        <f t="shared" si="12"/>
        <v>39.65</v>
      </c>
      <c r="DP6" s="33">
        <f t="shared" si="12"/>
        <v>45.25</v>
      </c>
      <c r="DQ6" s="32" t="str">
        <f>IF(DQ7="","",IF(DQ7="-","【-】","【"&amp;SUBSTITUTE(TEXT(DQ7,"#,##0.00"),"-","△")&amp;"】"))</f>
        <v>【46.31】</v>
      </c>
      <c r="DR6" s="33">
        <f>IF(DR7="",NA(),DR7)</f>
        <v>5.51</v>
      </c>
      <c r="DS6" s="33">
        <f t="shared" ref="DS6:EA6" si="13">IF(DS7="",NA(),DS7)</f>
        <v>6.9</v>
      </c>
      <c r="DT6" s="33">
        <f t="shared" si="13"/>
        <v>7.87</v>
      </c>
      <c r="DU6" s="33">
        <f t="shared" si="13"/>
        <v>8.68</v>
      </c>
      <c r="DV6" s="33">
        <f t="shared" si="13"/>
        <v>9.34</v>
      </c>
      <c r="DW6" s="33">
        <f t="shared" si="13"/>
        <v>6.92</v>
      </c>
      <c r="DX6" s="33">
        <f t="shared" si="13"/>
        <v>7.67</v>
      </c>
      <c r="DY6" s="33">
        <f t="shared" si="13"/>
        <v>8.4</v>
      </c>
      <c r="DZ6" s="33">
        <f t="shared" si="13"/>
        <v>9.7100000000000009</v>
      </c>
      <c r="EA6" s="33">
        <f t="shared" si="13"/>
        <v>10.71</v>
      </c>
      <c r="EB6" s="32" t="str">
        <f>IF(EB7="","",IF(EB7="-","【-】","【"&amp;SUBSTITUTE(TEXT(EB7,"#,##0.00"),"-","△")&amp;"】"))</f>
        <v>【12.42】</v>
      </c>
      <c r="EC6" s="33">
        <f>IF(EC7="",NA(),EC7)</f>
        <v>1.1000000000000001</v>
      </c>
      <c r="ED6" s="33">
        <f t="shared" ref="ED6:EL6" si="14">IF(ED7="",NA(),ED7)</f>
        <v>0.79</v>
      </c>
      <c r="EE6" s="33">
        <f t="shared" si="14"/>
        <v>0.37</v>
      </c>
      <c r="EF6" s="33">
        <f t="shared" si="14"/>
        <v>0.55000000000000004</v>
      </c>
      <c r="EG6" s="33">
        <f t="shared" si="14"/>
        <v>0.23</v>
      </c>
      <c r="EH6" s="33">
        <f t="shared" si="14"/>
        <v>0.82</v>
      </c>
      <c r="EI6" s="33">
        <f t="shared" si="14"/>
        <v>0.84</v>
      </c>
      <c r="EJ6" s="33">
        <f t="shared" si="14"/>
        <v>0.78</v>
      </c>
      <c r="EK6" s="33">
        <f t="shared" si="14"/>
        <v>0.83</v>
      </c>
      <c r="EL6" s="33">
        <f t="shared" si="14"/>
        <v>0.72</v>
      </c>
      <c r="EM6" s="32" t="str">
        <f>IF(EM7="","",IF(EM7="-","【-】","【"&amp;SUBSTITUTE(TEXT(EM7,"#,##0.00"),"-","△")&amp;"】"))</f>
        <v>【0.78】</v>
      </c>
    </row>
    <row r="7" spans="1:143" s="34" customFormat="1">
      <c r="A7" s="26"/>
      <c r="B7" s="35">
        <v>2014</v>
      </c>
      <c r="C7" s="35">
        <v>102075</v>
      </c>
      <c r="D7" s="35">
        <v>46</v>
      </c>
      <c r="E7" s="35">
        <v>1</v>
      </c>
      <c r="F7" s="35">
        <v>0</v>
      </c>
      <c r="G7" s="35">
        <v>1</v>
      </c>
      <c r="H7" s="35" t="s">
        <v>93</v>
      </c>
      <c r="I7" s="35" t="s">
        <v>94</v>
      </c>
      <c r="J7" s="35" t="s">
        <v>95</v>
      </c>
      <c r="K7" s="35" t="s">
        <v>96</v>
      </c>
      <c r="L7" s="35" t="s">
        <v>97</v>
      </c>
      <c r="M7" s="36" t="s">
        <v>98</v>
      </c>
      <c r="N7" s="36">
        <v>59.3</v>
      </c>
      <c r="O7" s="36">
        <v>99.53</v>
      </c>
      <c r="P7" s="36">
        <v>2750</v>
      </c>
      <c r="Q7" s="36">
        <v>78086</v>
      </c>
      <c r="R7" s="36">
        <v>60.97</v>
      </c>
      <c r="S7" s="36">
        <v>1280.73</v>
      </c>
      <c r="T7" s="36">
        <v>77577</v>
      </c>
      <c r="U7" s="36">
        <v>60.97</v>
      </c>
      <c r="V7" s="36">
        <v>1272.3800000000001</v>
      </c>
      <c r="W7" s="36">
        <v>112.37</v>
      </c>
      <c r="X7" s="36">
        <v>113.58</v>
      </c>
      <c r="Y7" s="36">
        <v>113.39</v>
      </c>
      <c r="Z7" s="36">
        <v>111.51</v>
      </c>
      <c r="AA7" s="36">
        <v>108.42</v>
      </c>
      <c r="AB7" s="36">
        <v>108.89</v>
      </c>
      <c r="AC7" s="36">
        <v>107.68</v>
      </c>
      <c r="AD7" s="36">
        <v>108.24</v>
      </c>
      <c r="AE7" s="36">
        <v>107.8</v>
      </c>
      <c r="AF7" s="36">
        <v>111.96</v>
      </c>
      <c r="AG7" s="36">
        <v>113.03</v>
      </c>
      <c r="AH7" s="36">
        <v>0</v>
      </c>
      <c r="AI7" s="36">
        <v>0</v>
      </c>
      <c r="AJ7" s="36">
        <v>0</v>
      </c>
      <c r="AK7" s="36">
        <v>0</v>
      </c>
      <c r="AL7" s="36">
        <v>0</v>
      </c>
      <c r="AM7" s="36">
        <v>4.4400000000000004</v>
      </c>
      <c r="AN7" s="36">
        <v>4.67</v>
      </c>
      <c r="AO7" s="36">
        <v>4.46</v>
      </c>
      <c r="AP7" s="36">
        <v>4.3899999999999997</v>
      </c>
      <c r="AQ7" s="36">
        <v>0.41</v>
      </c>
      <c r="AR7" s="36">
        <v>0.81</v>
      </c>
      <c r="AS7" s="36">
        <v>579.30999999999995</v>
      </c>
      <c r="AT7" s="36">
        <v>923.9</v>
      </c>
      <c r="AU7" s="36">
        <v>990.58</v>
      </c>
      <c r="AV7" s="36">
        <v>1058.81</v>
      </c>
      <c r="AW7" s="36">
        <v>290.73</v>
      </c>
      <c r="AX7" s="36">
        <v>699.11</v>
      </c>
      <c r="AY7" s="36">
        <v>695.41</v>
      </c>
      <c r="AZ7" s="36">
        <v>701</v>
      </c>
      <c r="BA7" s="36">
        <v>739.59</v>
      </c>
      <c r="BB7" s="36">
        <v>335.95</v>
      </c>
      <c r="BC7" s="36">
        <v>264.16000000000003</v>
      </c>
      <c r="BD7" s="36">
        <v>323.42</v>
      </c>
      <c r="BE7" s="36">
        <v>322.2</v>
      </c>
      <c r="BF7" s="36">
        <v>321.16000000000003</v>
      </c>
      <c r="BG7" s="36">
        <v>315.12</v>
      </c>
      <c r="BH7" s="36">
        <v>310.29000000000002</v>
      </c>
      <c r="BI7" s="36">
        <v>339.69</v>
      </c>
      <c r="BJ7" s="36">
        <v>343.45</v>
      </c>
      <c r="BK7" s="36">
        <v>330.99</v>
      </c>
      <c r="BL7" s="36">
        <v>324.08999999999997</v>
      </c>
      <c r="BM7" s="36">
        <v>319.82</v>
      </c>
      <c r="BN7" s="36">
        <v>283.72000000000003</v>
      </c>
      <c r="BO7" s="36">
        <v>108.11</v>
      </c>
      <c r="BP7" s="36">
        <v>108.83</v>
      </c>
      <c r="BQ7" s="36">
        <v>109.16</v>
      </c>
      <c r="BR7" s="36">
        <v>106.44</v>
      </c>
      <c r="BS7" s="36">
        <v>104.08</v>
      </c>
      <c r="BT7" s="36">
        <v>101.27</v>
      </c>
      <c r="BU7" s="36">
        <v>99.61</v>
      </c>
      <c r="BV7" s="36">
        <v>100.27</v>
      </c>
      <c r="BW7" s="36">
        <v>99.46</v>
      </c>
      <c r="BX7" s="36">
        <v>105.21</v>
      </c>
      <c r="BY7" s="36">
        <v>104.6</v>
      </c>
      <c r="BZ7" s="36">
        <v>148.08000000000001</v>
      </c>
      <c r="CA7" s="36">
        <v>147.09</v>
      </c>
      <c r="CB7" s="36">
        <v>146.53</v>
      </c>
      <c r="CC7" s="36">
        <v>150.49</v>
      </c>
      <c r="CD7" s="36">
        <v>154.08000000000001</v>
      </c>
      <c r="CE7" s="36">
        <v>167.74</v>
      </c>
      <c r="CF7" s="36">
        <v>169.59</v>
      </c>
      <c r="CG7" s="36">
        <v>169.62</v>
      </c>
      <c r="CH7" s="36">
        <v>171.78</v>
      </c>
      <c r="CI7" s="36">
        <v>162.59</v>
      </c>
      <c r="CJ7" s="36">
        <v>164.21</v>
      </c>
      <c r="CK7" s="36">
        <v>71.81</v>
      </c>
      <c r="CL7" s="36">
        <v>69.77</v>
      </c>
      <c r="CM7" s="36">
        <v>68.86</v>
      </c>
      <c r="CN7" s="36">
        <v>68.540000000000006</v>
      </c>
      <c r="CO7" s="36">
        <v>67.790000000000006</v>
      </c>
      <c r="CP7" s="36">
        <v>60.83</v>
      </c>
      <c r="CQ7" s="36">
        <v>60.04</v>
      </c>
      <c r="CR7" s="36">
        <v>59.88</v>
      </c>
      <c r="CS7" s="36">
        <v>59.68</v>
      </c>
      <c r="CT7" s="36">
        <v>59.17</v>
      </c>
      <c r="CU7" s="36">
        <v>59.8</v>
      </c>
      <c r="CV7" s="36">
        <v>92.33</v>
      </c>
      <c r="CW7" s="36">
        <v>92.46</v>
      </c>
      <c r="CX7" s="36">
        <v>92.61</v>
      </c>
      <c r="CY7" s="36">
        <v>91.79</v>
      </c>
      <c r="CZ7" s="36">
        <v>90.99</v>
      </c>
      <c r="DA7" s="36">
        <v>87.92</v>
      </c>
      <c r="DB7" s="36">
        <v>87.33</v>
      </c>
      <c r="DC7" s="36">
        <v>87.65</v>
      </c>
      <c r="DD7" s="36">
        <v>87.63</v>
      </c>
      <c r="DE7" s="36">
        <v>87.6</v>
      </c>
      <c r="DF7" s="36">
        <v>89.78</v>
      </c>
      <c r="DG7" s="36">
        <v>42.78</v>
      </c>
      <c r="DH7" s="36">
        <v>43.72</v>
      </c>
      <c r="DI7" s="36">
        <v>44.88</v>
      </c>
      <c r="DJ7" s="36">
        <v>46.14</v>
      </c>
      <c r="DK7" s="36">
        <v>45.74</v>
      </c>
      <c r="DL7" s="36">
        <v>36.700000000000003</v>
      </c>
      <c r="DM7" s="36">
        <v>37.71</v>
      </c>
      <c r="DN7" s="36">
        <v>38.69</v>
      </c>
      <c r="DO7" s="36">
        <v>39.65</v>
      </c>
      <c r="DP7" s="36">
        <v>45.25</v>
      </c>
      <c r="DQ7" s="36">
        <v>46.31</v>
      </c>
      <c r="DR7" s="36">
        <v>5.51</v>
      </c>
      <c r="DS7" s="36">
        <v>6.9</v>
      </c>
      <c r="DT7" s="36">
        <v>7.87</v>
      </c>
      <c r="DU7" s="36">
        <v>8.68</v>
      </c>
      <c r="DV7" s="36">
        <v>9.34</v>
      </c>
      <c r="DW7" s="36">
        <v>6.92</v>
      </c>
      <c r="DX7" s="36">
        <v>7.67</v>
      </c>
      <c r="DY7" s="36">
        <v>8.4</v>
      </c>
      <c r="DZ7" s="36">
        <v>9.7100000000000009</v>
      </c>
      <c r="EA7" s="36">
        <v>10.71</v>
      </c>
      <c r="EB7" s="36">
        <v>12.42</v>
      </c>
      <c r="EC7" s="36">
        <v>1.1000000000000001</v>
      </c>
      <c r="ED7" s="36">
        <v>0.79</v>
      </c>
      <c r="EE7" s="36">
        <v>0.37</v>
      </c>
      <c r="EF7" s="36">
        <v>0.55000000000000004</v>
      </c>
      <c r="EG7" s="36">
        <v>0.23</v>
      </c>
      <c r="EH7" s="36">
        <v>0.82</v>
      </c>
      <c r="EI7" s="36">
        <v>0.84</v>
      </c>
      <c r="EJ7" s="36">
        <v>0.78</v>
      </c>
      <c r="EK7" s="36">
        <v>0.83</v>
      </c>
      <c r="EL7" s="36">
        <v>0.72</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小此木 諭 １０</cp:lastModifiedBy>
  <dcterms:created xsi:type="dcterms:W3CDTF">2016-02-03T07:16:33Z</dcterms:created>
  <dcterms:modified xsi:type="dcterms:W3CDTF">2016-02-23T22:41:09Z</dcterms:modified>
  <cp:category/>
</cp:coreProperties>
</file>