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rai-makoto\Desktop\差し替え後\"/>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<sst xmlns="http://schemas.openxmlformats.org/spreadsheetml/2006/main" count="217" uniqueCount="107">
  <si>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</si>
  <si>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</si>
  <si>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</si>
  <si>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</si>
  <si>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</si>
  <si>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</si>
  <si>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</si>
  <si>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</si>
  <si>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</si>
  <si>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</si>
  <si>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</si>
  <si>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</si>
  <si>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</si>
  <si>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</si>
  <si>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</si>
  <si>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</si>
  <si>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</si>
  <si>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</si>
  <si>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</si>
  <si>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</si>
  <si>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</si>
  <si>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</si>
  <si>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</si>
  <si>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</si>
  <si>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</si>
  <si>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</si>
  <si>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</si>
  <si>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</si>
  <si>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</si>
  <si>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</si>
  <si>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</si>
  <si>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</si>
  <si>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</si>
  <si>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</si>
  <si>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</si>
  <si>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</si>
  <si>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</si>
  <si>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</si>
  <si>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</si>
  <si>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</si>
  <si>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</si>
  <si>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</si>
  <si>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</si>
  <si>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</si>
  <si>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</si>
  <si>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</si>
  <si>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</si>
  <si>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</si>
  <si>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</si>
  <si>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</si>
  <si>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</si>
  <si>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</si>
  <si>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</si>
  <si>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</si>
  <si>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</si>
  <si>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</si>
  <si>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</si>
  <si>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</si>
  <si>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</si>
  <si>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</si>
  <si>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</si>
  <si>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</si>
  <si>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</si>
  <si>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</si>
  <si>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</si>
  <si>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</si>
  <si>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</si>
  <si>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</si>
  <si>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</si>
  <si>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</si>
  <si>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</si>
  <si>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</si>
  <si>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</si>
  <si>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</si>
  <si>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</si>
  <si>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</si>
  <si>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</si>
  <si>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</si>
  <si>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</si>
  <si>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</si>
  <si>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</si>
  <si>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</si>
  <si>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</si>
  <si>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</si>
  <si>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</si>
  <si>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</si>
  <si>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</si>
  <si>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</si>
  <si>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</si>
  <si>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</si>
  <si>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</si>
  <si>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</si>
  <si>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</si>
  <si>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</si>
  <si>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</si>
  <si>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</si>
  <si>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</si>
  <si>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</si>
  <si>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</si>
  <si>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</si>
  <si>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</si>
  <si>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</si>
  <si>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</si>
  <si>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</si>
  <si>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利益は黒字を継続して維持している状況で、①の経常収支比率については、会計基準の見直しにより長期前受金戻入の金額が新たに加わり、経常利益が増加したことから、対前年比で大幅に数値が伸びている。
　②の累積欠損金比率については、過去に欠損金が発生したことがないため、継続して数値が０の状態である。
　③の流動比率については、会計基準の見直しにより、流動負債の項目が追加され、特に企業債未償還元金の項目の影響で数値が大幅に減少した。
　④の企業債残高対給水収益比率については、節水機器の普及等で給水収益が逓減しているものの、新規の起債を抑制し、未償還残高削減に努めているため、年々数値が改善してきている。
　⑤の料金回収率については、ここ数年、給水収益の減少等により100%を割る状態が続いていたが、会計基準の見直しにより長期前受金戻入見合い相当額を控除したことで、⑥の給水原価が大幅に下回り、料金回収率の改善に繋がった。
　⑦の施設利用率については、全国平均を上回っているものの、節水機器の普及や大口需要者の地下水利用等の影響により有収水量が年々減少しているため、施設利用率が低下している状況にある。今後は施設の利用効率の改善に向け、施設の合理化を計画的に進めてまいりたい。
　⑧の有収率については、漏水調査等で管路の状況把握に努めているものの、ここ数年横ばいの状況が続いている。今後は漏水状況に応じて優先的に管路の修繕に努めてまいりたい。
</t>
    <rPh sb="1" eb="3">
      <t>ケイジョウ</t>
    </rPh>
    <rPh sb="3" eb="5">
      <t>リエキ</t>
    </rPh>
    <rPh sb="6" eb="8">
      <t>クロジ</t>
    </rPh>
    <rPh sb="9" eb="11">
      <t>ケイゾク</t>
    </rPh>
    <rPh sb="13" eb="15">
      <t>イジ</t>
    </rPh>
    <rPh sb="19" eb="21">
      <t>ジョウキョウ</t>
    </rPh>
    <rPh sb="25" eb="27">
      <t>ケイジョウ</t>
    </rPh>
    <rPh sb="27" eb="29">
      <t>シュウシ</t>
    </rPh>
    <rPh sb="29" eb="31">
      <t>ヒリツ</t>
    </rPh>
    <rPh sb="37" eb="39">
      <t>カイケイ</t>
    </rPh>
    <rPh sb="39" eb="41">
      <t>キジュン</t>
    </rPh>
    <rPh sb="42" eb="44">
      <t>ミナオ</t>
    </rPh>
    <rPh sb="48" eb="50">
      <t>チョウキ</t>
    </rPh>
    <rPh sb="50" eb="53">
      <t>マエウケキン</t>
    </rPh>
    <rPh sb="53" eb="55">
      <t>レイニュウ</t>
    </rPh>
    <rPh sb="56" eb="58">
      <t>キンガク</t>
    </rPh>
    <rPh sb="59" eb="60">
      <t>アラ</t>
    </rPh>
    <rPh sb="62" eb="63">
      <t>クワ</t>
    </rPh>
    <rPh sb="66" eb="68">
      <t>ケイジョウ</t>
    </rPh>
    <rPh sb="68" eb="70">
      <t>リエキ</t>
    </rPh>
    <rPh sb="71" eb="73">
      <t>ゾウカ</t>
    </rPh>
    <rPh sb="80" eb="81">
      <t>タイ</t>
    </rPh>
    <rPh sb="81" eb="84">
      <t>ゼンネンヒ</t>
    </rPh>
    <rPh sb="85" eb="87">
      <t>オオハバ</t>
    </rPh>
    <rPh sb="88" eb="90">
      <t>スウチ</t>
    </rPh>
    <rPh sb="91" eb="92">
      <t>ノ</t>
    </rPh>
    <rPh sb="101" eb="103">
      <t>ルイセキ</t>
    </rPh>
    <rPh sb="103" eb="106">
      <t>ケッソンキン</t>
    </rPh>
    <rPh sb="106" eb="108">
      <t>ヒリツ</t>
    </rPh>
    <rPh sb="114" eb="116">
      <t>カコ</t>
    </rPh>
    <rPh sb="117" eb="120">
      <t>ケッソンキン</t>
    </rPh>
    <rPh sb="121" eb="123">
      <t>ハッセイ</t>
    </rPh>
    <rPh sb="133" eb="135">
      <t>ケイゾク</t>
    </rPh>
    <rPh sb="137" eb="139">
      <t>スウチ</t>
    </rPh>
    <rPh sb="142" eb="144">
      <t>ジョウタイ</t>
    </rPh>
    <rPh sb="152" eb="154">
      <t>リュウドウ</t>
    </rPh>
    <rPh sb="154" eb="156">
      <t>ヒリツ</t>
    </rPh>
    <rPh sb="162" eb="164">
      <t>カイケイ</t>
    </rPh>
    <rPh sb="164" eb="166">
      <t>キジュン</t>
    </rPh>
    <rPh sb="167" eb="169">
      <t>ミナオ</t>
    </rPh>
    <rPh sb="174" eb="176">
      <t>リュウドウ</t>
    </rPh>
    <rPh sb="176" eb="178">
      <t>フサイ</t>
    </rPh>
    <rPh sb="179" eb="181">
      <t>コウモク</t>
    </rPh>
    <rPh sb="182" eb="184">
      <t>ツイカ</t>
    </rPh>
    <rPh sb="187" eb="188">
      <t>トク</t>
    </rPh>
    <rPh sb="189" eb="191">
      <t>キギョウ</t>
    </rPh>
    <rPh sb="191" eb="192">
      <t>サイ</t>
    </rPh>
    <rPh sb="192" eb="195">
      <t>ミショウカン</t>
    </rPh>
    <rPh sb="195" eb="197">
      <t>ガンキン</t>
    </rPh>
    <rPh sb="198" eb="200">
      <t>コウモク</t>
    </rPh>
    <rPh sb="201" eb="203">
      <t>エイキョウ</t>
    </rPh>
    <rPh sb="204" eb="206">
      <t>スウチ</t>
    </rPh>
    <rPh sb="207" eb="209">
      <t>オオハバ</t>
    </rPh>
    <rPh sb="210" eb="212">
      <t>ゲンショウ</t>
    </rPh>
    <rPh sb="219" eb="221">
      <t>キギョウ</t>
    </rPh>
    <rPh sb="221" eb="222">
      <t>サイ</t>
    </rPh>
    <rPh sb="222" eb="224">
      <t>ザンダカ</t>
    </rPh>
    <rPh sb="224" eb="225">
      <t>タイ</t>
    </rPh>
    <rPh sb="225" eb="227">
      <t>キュウスイ</t>
    </rPh>
    <rPh sb="227" eb="229">
      <t>シュウエキ</t>
    </rPh>
    <rPh sb="229" eb="231">
      <t>ヒリツ</t>
    </rPh>
    <rPh sb="237" eb="239">
      <t>セッスイ</t>
    </rPh>
    <rPh sb="239" eb="241">
      <t>キキ</t>
    </rPh>
    <rPh sb="242" eb="245">
      <t>フキュウナド</t>
    </rPh>
    <rPh sb="246" eb="248">
      <t>キュウスイ</t>
    </rPh>
    <rPh sb="248" eb="250">
      <t>シュウエキ</t>
    </rPh>
    <rPh sb="251" eb="253">
      <t>テイゲン</t>
    </rPh>
    <rPh sb="261" eb="263">
      <t>シンキ</t>
    </rPh>
    <rPh sb="264" eb="266">
      <t>キサイ</t>
    </rPh>
    <rPh sb="267" eb="269">
      <t>ヨクセイ</t>
    </rPh>
    <rPh sb="271" eb="274">
      <t>ミショウカン</t>
    </rPh>
    <rPh sb="274" eb="276">
      <t>ザンダカ</t>
    </rPh>
    <rPh sb="276" eb="278">
      <t>サクゲン</t>
    </rPh>
    <rPh sb="279" eb="280">
      <t>ツト</t>
    </rPh>
    <rPh sb="287" eb="289">
      <t>ネンネン</t>
    </rPh>
    <rPh sb="289" eb="291">
      <t>スウチ</t>
    </rPh>
    <rPh sb="292" eb="294">
      <t>カイゼン</t>
    </rPh>
    <rPh sb="305" eb="307">
      <t>リョウキン</t>
    </rPh>
    <rPh sb="307" eb="309">
      <t>カイシュウ</t>
    </rPh>
    <rPh sb="309" eb="310">
      <t>リツ</t>
    </rPh>
    <rPh sb="318" eb="320">
      <t>スウネン</t>
    </rPh>
    <rPh sb="321" eb="323">
      <t>キュウスイ</t>
    </rPh>
    <rPh sb="323" eb="325">
      <t>シュウエキ</t>
    </rPh>
    <rPh sb="326" eb="329">
      <t>ゲンショウナド</t>
    </rPh>
    <rPh sb="337" eb="338">
      <t>ワ</t>
    </rPh>
    <rPh sb="339" eb="341">
      <t>ジョウタイ</t>
    </rPh>
    <rPh sb="342" eb="343">
      <t>ツヅ</t>
    </rPh>
    <rPh sb="349" eb="351">
      <t>カイケイ</t>
    </rPh>
    <rPh sb="351" eb="353">
      <t>キジュン</t>
    </rPh>
    <rPh sb="354" eb="356">
      <t>ミナオ</t>
    </rPh>
    <rPh sb="360" eb="362">
      <t>チョウキ</t>
    </rPh>
    <rPh sb="362" eb="365">
      <t>マエウケキン</t>
    </rPh>
    <rPh sb="365" eb="367">
      <t>レイニュウ</t>
    </rPh>
    <rPh sb="367" eb="369">
      <t>ミアイ</t>
    </rPh>
    <rPh sb="370" eb="372">
      <t>ソウトウ</t>
    </rPh>
    <rPh sb="372" eb="373">
      <t>ガク</t>
    </rPh>
    <rPh sb="374" eb="376">
      <t>コウジョ</t>
    </rPh>
    <rPh sb="384" eb="386">
      <t>キュウスイ</t>
    </rPh>
    <rPh sb="386" eb="388">
      <t>ゲンカ</t>
    </rPh>
    <rPh sb="389" eb="391">
      <t>オオハバ</t>
    </rPh>
    <rPh sb="392" eb="394">
      <t>シタマワ</t>
    </rPh>
    <rPh sb="396" eb="398">
      <t>リョウキン</t>
    </rPh>
    <rPh sb="398" eb="400">
      <t>カイシュウ</t>
    </rPh>
    <rPh sb="400" eb="401">
      <t>リツ</t>
    </rPh>
    <rPh sb="402" eb="404">
      <t>カイゼン</t>
    </rPh>
    <rPh sb="405" eb="406">
      <t>ツナ</t>
    </rPh>
    <rPh sb="414" eb="416">
      <t>シセツ</t>
    </rPh>
    <rPh sb="416" eb="418">
      <t>リヨウ</t>
    </rPh>
    <rPh sb="418" eb="419">
      <t>リツ</t>
    </rPh>
    <rPh sb="425" eb="427">
      <t>ゼンコク</t>
    </rPh>
    <rPh sb="427" eb="429">
      <t>ヘイキン</t>
    </rPh>
    <rPh sb="430" eb="432">
      <t>ウワマワ</t>
    </rPh>
    <rPh sb="440" eb="442">
      <t>セッスイ</t>
    </rPh>
    <rPh sb="442" eb="444">
      <t>キキ</t>
    </rPh>
    <rPh sb="445" eb="447">
      <t>フキュウ</t>
    </rPh>
    <rPh sb="448" eb="450">
      <t>オオグチ</t>
    </rPh>
    <rPh sb="450" eb="452">
      <t>ジュヨウ</t>
    </rPh>
    <rPh sb="452" eb="453">
      <t>シャ</t>
    </rPh>
    <rPh sb="454" eb="457">
      <t>チカスイ</t>
    </rPh>
    <rPh sb="457" eb="459">
      <t>リヨウ</t>
    </rPh>
    <rPh sb="459" eb="460">
      <t>ナド</t>
    </rPh>
    <rPh sb="461" eb="463">
      <t>エイキョウ</t>
    </rPh>
    <rPh sb="466" eb="468">
      <t>ユウシュウ</t>
    </rPh>
    <rPh sb="468" eb="470">
      <t>スイリョウ</t>
    </rPh>
    <rPh sb="471" eb="473">
      <t>ネンネン</t>
    </rPh>
    <rPh sb="473" eb="475">
      <t>ゲンショウ</t>
    </rPh>
    <rPh sb="482" eb="484">
      <t>シセツ</t>
    </rPh>
    <rPh sb="484" eb="486">
      <t>リヨウ</t>
    </rPh>
    <rPh sb="486" eb="487">
      <t>リツ</t>
    </rPh>
    <rPh sb="488" eb="490">
      <t>テイカ</t>
    </rPh>
    <rPh sb="494" eb="496">
      <t>ジョウキョウ</t>
    </rPh>
    <rPh sb="500" eb="502">
      <t>コンゴ</t>
    </rPh>
    <rPh sb="503" eb="505">
      <t>シセツ</t>
    </rPh>
    <rPh sb="506" eb="508">
      <t>リヨウ</t>
    </rPh>
    <rPh sb="508" eb="510">
      <t>コウリツ</t>
    </rPh>
    <rPh sb="511" eb="513">
      <t>カイゼン</t>
    </rPh>
    <rPh sb="514" eb="515">
      <t>ム</t>
    </rPh>
    <rPh sb="517" eb="519">
      <t>シセツ</t>
    </rPh>
    <rPh sb="520" eb="523">
      <t>ゴウリカ</t>
    </rPh>
    <rPh sb="524" eb="527">
      <t>ケイカクテキ</t>
    </rPh>
    <rPh sb="528" eb="529">
      <t>スス</t>
    </rPh>
    <rPh sb="541" eb="543">
      <t>ユウシュウ</t>
    </rPh>
    <rPh sb="543" eb="544">
      <t>リツ</t>
    </rPh>
    <rPh sb="550" eb="552">
      <t>ロウスイ</t>
    </rPh>
    <rPh sb="552" eb="554">
      <t>チョウサ</t>
    </rPh>
    <rPh sb="554" eb="555">
      <t>ナド</t>
    </rPh>
    <rPh sb="556" eb="558">
      <t>カンロ</t>
    </rPh>
    <rPh sb="559" eb="561">
      <t>ジョウキョウ</t>
    </rPh>
    <rPh sb="561" eb="563">
      <t>ハアク</t>
    </rPh>
    <rPh sb="564" eb="565">
      <t>ツト</t>
    </rPh>
    <rPh sb="575" eb="577">
      <t>スウネン</t>
    </rPh>
    <rPh sb="577" eb="578">
      <t>ヨコ</t>
    </rPh>
    <rPh sb="581" eb="583">
      <t>ジョウキョウ</t>
    </rPh>
    <rPh sb="584" eb="585">
      <t>ツヅ</t>
    </rPh>
    <rPh sb="590" eb="592">
      <t>コンゴ</t>
    </rPh>
    <rPh sb="593" eb="595">
      <t>ロウスイ</t>
    </rPh>
    <rPh sb="595" eb="597">
      <t>ジョウキョウ</t>
    </rPh>
    <rPh sb="598" eb="599">
      <t>オウ</t>
    </rPh>
    <rPh sb="601" eb="604">
      <t>ユウセンテキ</t>
    </rPh>
    <rPh sb="605" eb="607">
      <t>カンロ</t>
    </rPh>
    <rPh sb="608" eb="610">
      <t>シュウゼン</t>
    </rPh>
    <rPh sb="611" eb="612">
      <t>ツト</t>
    </rPh>
    <phoneticPr fontId="4"/>
  </si>
  <si>
    <t>　当市水道事業でも施設の老朽化が年々進行しており、管路の更新計画に基づき計画的な更新を実施していかなければならない状況にある。
　①の有形固定資産減価償却率については、全国平均を下回っているものの、年々増加の一途をたどっており、このことから、水道施設全体で老朽化が進展していることが確認できた。また、②の管路経年化率についても、ここ数年の上昇が顕著であり管路の経年化が急速に進行していることが窺える。一方、③の管路更新率については、財政状況の悪化に伴い新規の更新事業を抑制している状況であることから、更新のスピードが鈍化している傾向にある。
　以上の事から、今後もアセットマネジメントの手法を用いて、施設及び管路の老朽度を全体的に把握し、国庫補助金等を有効に活用しながら効率的な更新に努めてまいりたい。
　</t>
    <rPh sb="1" eb="3">
      <t>トウシ</t>
    </rPh>
    <rPh sb="3" eb="5">
      <t>スイドウ</t>
    </rPh>
    <rPh sb="5" eb="7">
      <t>ジギョウ</t>
    </rPh>
    <rPh sb="9" eb="11">
      <t>シセツ</t>
    </rPh>
    <rPh sb="12" eb="15">
      <t>ロウキュウカ</t>
    </rPh>
    <rPh sb="16" eb="18">
      <t>ネンネン</t>
    </rPh>
    <rPh sb="18" eb="20">
      <t>シンコウ</t>
    </rPh>
    <rPh sb="25" eb="27">
      <t>カンロ</t>
    </rPh>
    <rPh sb="28" eb="30">
      <t>コウシン</t>
    </rPh>
    <rPh sb="30" eb="32">
      <t>ケイカク</t>
    </rPh>
    <rPh sb="33" eb="34">
      <t>モト</t>
    </rPh>
    <rPh sb="36" eb="39">
      <t>ケイカクテキ</t>
    </rPh>
    <rPh sb="40" eb="42">
      <t>コウシン</t>
    </rPh>
    <rPh sb="43" eb="45">
      <t>ジッシ</t>
    </rPh>
    <rPh sb="57" eb="59">
      <t>ジョウキョウ</t>
    </rPh>
    <rPh sb="67" eb="69">
      <t>ユウケイ</t>
    </rPh>
    <rPh sb="69" eb="71">
      <t>コテイ</t>
    </rPh>
    <rPh sb="71" eb="73">
      <t>シサン</t>
    </rPh>
    <rPh sb="73" eb="75">
      <t>ゲンカ</t>
    </rPh>
    <rPh sb="75" eb="77">
      <t>ショウキャク</t>
    </rPh>
    <rPh sb="77" eb="78">
      <t>リツ</t>
    </rPh>
    <rPh sb="84" eb="86">
      <t>ゼンコク</t>
    </rPh>
    <rPh sb="86" eb="88">
      <t>ヘイキン</t>
    </rPh>
    <rPh sb="89" eb="91">
      <t>シタマワ</t>
    </rPh>
    <rPh sb="99" eb="101">
      <t>ネンネン</t>
    </rPh>
    <rPh sb="101" eb="103">
      <t>ゾウカ</t>
    </rPh>
    <rPh sb="104" eb="106">
      <t>イット</t>
    </rPh>
    <rPh sb="121" eb="123">
      <t>スイドウ</t>
    </rPh>
    <rPh sb="123" eb="125">
      <t>シセツ</t>
    </rPh>
    <rPh sb="125" eb="127">
      <t>ゼンタイ</t>
    </rPh>
    <rPh sb="128" eb="131">
      <t>ロウキュウカ</t>
    </rPh>
    <rPh sb="132" eb="134">
      <t>シンテン</t>
    </rPh>
    <rPh sb="141" eb="143">
      <t>カクニン</t>
    </rPh>
    <rPh sb="152" eb="154">
      <t>カンロ</t>
    </rPh>
    <rPh sb="154" eb="157">
      <t>ケイネンカ</t>
    </rPh>
    <rPh sb="157" eb="158">
      <t>リツ</t>
    </rPh>
    <rPh sb="166" eb="168">
      <t>スウネン</t>
    </rPh>
    <rPh sb="169" eb="171">
      <t>ジョウショウ</t>
    </rPh>
    <rPh sb="172" eb="174">
      <t>ケンチョ</t>
    </rPh>
    <rPh sb="177" eb="179">
      <t>カンロ</t>
    </rPh>
    <rPh sb="180" eb="183">
      <t>ケイネンカ</t>
    </rPh>
    <rPh sb="184" eb="186">
      <t>キュウソク</t>
    </rPh>
    <rPh sb="187" eb="189">
      <t>シンコウ</t>
    </rPh>
    <rPh sb="196" eb="197">
      <t>ウカガ</t>
    </rPh>
    <rPh sb="200" eb="202">
      <t>イッポウ</t>
    </rPh>
    <rPh sb="205" eb="207">
      <t>カンロ</t>
    </rPh>
    <rPh sb="207" eb="209">
      <t>コウシン</t>
    </rPh>
    <rPh sb="209" eb="210">
      <t>リツ</t>
    </rPh>
    <rPh sb="216" eb="218">
      <t>ザイセイ</t>
    </rPh>
    <rPh sb="218" eb="220">
      <t>ジョウキョウ</t>
    </rPh>
    <rPh sb="221" eb="223">
      <t>アッカ</t>
    </rPh>
    <rPh sb="224" eb="225">
      <t>トモナ</t>
    </rPh>
    <rPh sb="226" eb="228">
      <t>シンキ</t>
    </rPh>
    <rPh sb="229" eb="231">
      <t>コウシン</t>
    </rPh>
    <rPh sb="231" eb="233">
      <t>ジギョウ</t>
    </rPh>
    <rPh sb="234" eb="236">
      <t>ヨクセイ</t>
    </rPh>
    <rPh sb="240" eb="242">
      <t>ジョウキョウ</t>
    </rPh>
    <rPh sb="250" eb="252">
      <t>コウシン</t>
    </rPh>
    <rPh sb="258" eb="260">
      <t>ドンカ</t>
    </rPh>
    <rPh sb="264" eb="266">
      <t>ケイコウ</t>
    </rPh>
    <rPh sb="272" eb="274">
      <t>イジョウ</t>
    </rPh>
    <rPh sb="275" eb="276">
      <t>コト</t>
    </rPh>
    <rPh sb="279" eb="281">
      <t>コンゴ</t>
    </rPh>
    <rPh sb="293" eb="295">
      <t>シュホウ</t>
    </rPh>
    <rPh sb="296" eb="297">
      <t>モチ</t>
    </rPh>
    <rPh sb="300" eb="302">
      <t>シセツ</t>
    </rPh>
    <rPh sb="302" eb="303">
      <t>オヨ</t>
    </rPh>
    <rPh sb="304" eb="306">
      <t>カンロ</t>
    </rPh>
    <rPh sb="307" eb="309">
      <t>ロウキュウ</t>
    </rPh>
    <rPh sb="309" eb="310">
      <t>ド</t>
    </rPh>
    <rPh sb="311" eb="314">
      <t>ゼンタイテキ</t>
    </rPh>
    <rPh sb="315" eb="317">
      <t>ハアク</t>
    </rPh>
    <rPh sb="319" eb="321">
      <t>コッコ</t>
    </rPh>
    <rPh sb="321" eb="324">
      <t>ホジョキン</t>
    </rPh>
    <rPh sb="324" eb="325">
      <t>ナド</t>
    </rPh>
    <rPh sb="326" eb="328">
      <t>ユウコウ</t>
    </rPh>
    <rPh sb="329" eb="331">
      <t>カツヨウ</t>
    </rPh>
    <rPh sb="335" eb="338">
      <t>コウリツテキ</t>
    </rPh>
    <rPh sb="339" eb="341">
      <t>コウシン</t>
    </rPh>
    <rPh sb="342" eb="343">
      <t>ツト</t>
    </rPh>
    <phoneticPr fontId="4"/>
  </si>
  <si>
    <t xml:space="preserve">　経営指標全体を概観すると、会計制度の見直しにより、特に負債勘定の数値が大幅に増加したことに伴い水道事業経営の厳しい実態が明らかとなった。
　特に施設及び管路の老朽化は年々進行しており、喫緊の課題として早急かつ具体的な投資計画を立てて実行する必要に迫られている。
　こうした中、太田市では平成２８年４月より、近隣の館林市、みどり市、板倉町、明和町、千代田町、大泉町及び邑楽町の３市５町で上水道事業を統合し、群馬東部水道企業団として業務を開始することになった。 
　水道事業の広域化により、国の交付金を最大限に活用した施設整備や、水道施設の再構築による統廃合を実施し、効率的な事業運営、そして運営基盤の強化を推進してまいりたい。
</t>
    <rPh sb="1" eb="3">
      <t>ケイエイ</t>
    </rPh>
    <rPh sb="3" eb="5">
      <t>シヒョウ</t>
    </rPh>
    <rPh sb="5" eb="7">
      <t>ゼンタイ</t>
    </rPh>
    <rPh sb="8" eb="10">
      <t>ガイカン</t>
    </rPh>
    <rPh sb="14" eb="16">
      <t>カイケイ</t>
    </rPh>
    <rPh sb="16" eb="18">
      <t>セイド</t>
    </rPh>
    <rPh sb="19" eb="21">
      <t>ミナオ</t>
    </rPh>
    <rPh sb="26" eb="27">
      <t>トク</t>
    </rPh>
    <rPh sb="28" eb="30">
      <t>フサイ</t>
    </rPh>
    <rPh sb="30" eb="32">
      <t>カンジョウ</t>
    </rPh>
    <rPh sb="33" eb="35">
      <t>スウチ</t>
    </rPh>
    <rPh sb="36" eb="38">
      <t>オオハバ</t>
    </rPh>
    <rPh sb="39" eb="41">
      <t>ゾウカ</t>
    </rPh>
    <rPh sb="46" eb="47">
      <t>トモナ</t>
    </rPh>
    <rPh sb="48" eb="50">
      <t>スイドウ</t>
    </rPh>
    <rPh sb="50" eb="52">
      <t>ジギョウ</t>
    </rPh>
    <rPh sb="52" eb="54">
      <t>ケイエイ</t>
    </rPh>
    <rPh sb="55" eb="56">
      <t>キビ</t>
    </rPh>
    <rPh sb="58" eb="60">
      <t>ジッタイ</t>
    </rPh>
    <rPh sb="61" eb="62">
      <t>アキ</t>
    </rPh>
    <rPh sb="71" eb="72">
      <t>トク</t>
    </rPh>
    <rPh sb="73" eb="75">
      <t>シセツ</t>
    </rPh>
    <rPh sb="75" eb="76">
      <t>オヨ</t>
    </rPh>
    <rPh sb="77" eb="79">
      <t>カンロ</t>
    </rPh>
    <rPh sb="80" eb="83">
      <t>ロウキュウカ</t>
    </rPh>
    <rPh sb="84" eb="86">
      <t>ネンネン</t>
    </rPh>
    <rPh sb="86" eb="88">
      <t>シンコウ</t>
    </rPh>
    <rPh sb="93" eb="95">
      <t>キッキン</t>
    </rPh>
    <rPh sb="96" eb="98">
      <t>カダイ</t>
    </rPh>
    <rPh sb="101" eb="103">
      <t>ソウキュウ</t>
    </rPh>
    <rPh sb="105" eb="108">
      <t>グタイテキ</t>
    </rPh>
    <rPh sb="109" eb="111">
      <t>トウシ</t>
    </rPh>
    <rPh sb="111" eb="113">
      <t>ケイカク</t>
    </rPh>
    <rPh sb="114" eb="115">
      <t>タ</t>
    </rPh>
    <rPh sb="117" eb="119">
      <t>ジッコウ</t>
    </rPh>
    <rPh sb="121" eb="123">
      <t>ヒツヨウ</t>
    </rPh>
    <rPh sb="124" eb="125">
      <t>セマ</t>
    </rPh>
    <rPh sb="137" eb="138">
      <t>ナカ</t>
    </rPh>
    <rPh sb="139" eb="142">
      <t>オオタシ</t>
    </rPh>
    <rPh sb="154" eb="156">
      <t>キンリン</t>
    </rPh>
    <rPh sb="232" eb="234">
      <t>スイドウ</t>
    </rPh>
    <rPh sb="234" eb="236">
      <t>ジギョウ</t>
    </rPh>
    <rPh sb="250" eb="253">
      <t>サイダイゲン</t>
    </rPh>
    <rPh sb="279" eb="28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</si>
</sst>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1.18</c:v>
                </c:pt>
                <c:pt idx="1">
                  <c:v>0.38</c:v>
                </c:pt>
                <c:pt idx="2">
                  <c:v>0.31</c:v>
                </c:pt>
                <c:pt idx="3">
                  <c:v>0.4</c:v>
                </c:pt>
                <c:pt idx="4">
                  <c:v>0.16</c:v>
                </c:pt>
              </c:numCache>
            </c:numRef>
          </c:val>
        </c:ser>
        <c:dLbls>
          <c:showLegendKey val="0"/>
          <c:showVal val="0"/>
          <c:showCatName val="0"/>
          <c:showSerName val="0"/>
          <c:showPercent val="0"/>
          <c:showBubbleSize val="0"/>
        </c:dLbls>
        <c:gapWidth val="150"/>
        <c:axId val="242330624"/>
        <c:axId val="24233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242330624"/>
        <c:axId val="242331016"/>
      </c:lineChart>
      <c:dateAx>
        <c:axId val="242330624"/>
        <c:scaling>
          <c:orientation val="minMax"/>
        </c:scaling>
        <c:delete val="1"/>
        <c:axPos val="b"/>
        <c:numFmt formatCode="ge" sourceLinked="1"/>
        <c:majorTickMark val="none"/>
        <c:minorTickMark val="none"/>
        <c:tickLblPos val="none"/>
        <c:crossAx val="242331016"/>
        <c:crosses val="autoZero"/>
        <c:auto val="1"/>
        <c:lblOffset val="100"/>
        <c:baseTimeUnit val="years"/>
      </c:dateAx>
      <c:valAx>
        <c:axId val="24233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3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72.739999999999995</c:v>
                </c:pt>
                <c:pt idx="1">
                  <c:v>71.81</c:v>
                </c:pt>
                <c:pt idx="2">
                  <c:v>72.2</c:v>
                </c:pt>
                <c:pt idx="3">
                  <c:v>72.06</c:v>
                </c:pt>
                <c:pt idx="4">
                  <c:v>70.95</c:v>
                </c:pt>
              </c:numCache>
            </c:numRef>
          </c:val>
        </c:ser>
        <c:dLbls>
          <c:showLegendKey val="0"/>
          <c:showVal val="0"/>
          <c:showCatName val="0"/>
          <c:showSerName val="0"/>
          <c:showPercent val="0"/>
          <c:showBubbleSize val="0"/>
        </c:dLbls>
        <c:gapWidth val="150"/>
        <c:axId val="316872064"/>
        <c:axId val="23812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316872064"/>
        <c:axId val="238123920"/>
      </c:lineChart>
      <c:dateAx>
        <c:axId val="316872064"/>
        <c:scaling>
          <c:orientation val="minMax"/>
        </c:scaling>
        <c:delete val="1"/>
        <c:axPos val="b"/>
        <c:numFmt formatCode="ge" sourceLinked="1"/>
        <c:majorTickMark val="none"/>
        <c:minorTickMark val="none"/>
        <c:tickLblPos val="none"/>
        <c:crossAx val="238123920"/>
        <c:crosses val="autoZero"/>
        <c:auto val="1"/>
        <c:lblOffset val="100"/>
        <c:baseTimeUnit val="years"/>
      </c:dateAx>
      <c:valAx>
        <c:axId val="23812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8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86.57</c:v>
                </c:pt>
                <c:pt idx="1">
                  <c:v>86.13</c:v>
                </c:pt>
                <c:pt idx="2">
                  <c:v>86.03</c:v>
                </c:pt>
                <c:pt idx="3">
                  <c:v>85.97</c:v>
                </c:pt>
                <c:pt idx="4">
                  <c:v>86.02</c:v>
                </c:pt>
              </c:numCache>
            </c:numRef>
          </c:val>
        </c:ser>
        <c:dLbls>
          <c:showLegendKey val="0"/>
          <c:showVal val="0"/>
          <c:showCatName val="0"/>
          <c:showSerName val="0"/>
          <c:showPercent val="0"/>
          <c:showBubbleSize val="0"/>
        </c:dLbls>
        <c:gapWidth val="150"/>
        <c:axId val="219011480"/>
        <c:axId val="23812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219011480"/>
        <c:axId val="238125096"/>
      </c:lineChart>
      <c:dateAx>
        <c:axId val="219011480"/>
        <c:scaling>
          <c:orientation val="minMax"/>
        </c:scaling>
        <c:delete val="1"/>
        <c:axPos val="b"/>
        <c:numFmt formatCode="ge" sourceLinked="1"/>
        <c:majorTickMark val="none"/>
        <c:minorTickMark val="none"/>
        <c:tickLblPos val="none"/>
        <c:crossAx val="238125096"/>
        <c:crosses val="autoZero"/>
        <c:auto val="1"/>
        <c:lblOffset val="100"/>
        <c:baseTimeUnit val="years"/>
      </c:dateAx>
      <c:valAx>
        <c:axId val="23812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1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106.63</c:v>
                </c:pt>
                <c:pt idx="1">
                  <c:v>105.71</c:v>
                </c:pt>
                <c:pt idx="2">
                  <c:v>106.03</c:v>
                </c:pt>
                <c:pt idx="3">
                  <c:v>105.56</c:v>
                </c:pt>
                <c:pt idx="4">
                  <c:v>110.55</c:v>
                </c:pt>
              </c:numCache>
            </c:numRef>
          </c:val>
        </c:ser>
        <c:dLbls>
          <c:showLegendKey val="0"/>
          <c:showVal val="0"/>
          <c:showCatName val="0"/>
          <c:showSerName val="0"/>
          <c:showPercent val="0"/>
          <c:showBubbleSize val="0"/>
        </c:dLbls>
        <c:gapWidth val="150"/>
        <c:axId val="240390688"/>
        <c:axId val="24039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240390688"/>
        <c:axId val="240391080"/>
      </c:lineChart>
      <c:dateAx>
        <c:axId val="240390688"/>
        <c:scaling>
          <c:orientation val="minMax"/>
        </c:scaling>
        <c:delete val="1"/>
        <c:axPos val="b"/>
        <c:numFmt formatCode="ge" sourceLinked="1"/>
        <c:majorTickMark val="none"/>
        <c:minorTickMark val="none"/>
        <c:tickLblPos val="none"/>
        <c:crossAx val="240391080"/>
        <c:crosses val="autoZero"/>
        <c:auto val="1"/>
        <c:lblOffset val="100"/>
        <c:baseTimeUnit val="years"/>
      </c:dateAx>
      <c:valAx>
        <c:axId val="240391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3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38.75</c:v>
                </c:pt>
                <c:pt idx="1">
                  <c:v>40.22</c:v>
                </c:pt>
                <c:pt idx="2">
                  <c:v>41.23</c:v>
                </c:pt>
                <c:pt idx="3">
                  <c:v>42.49</c:v>
                </c:pt>
                <c:pt idx="4">
                  <c:v>45.81</c:v>
                </c:pt>
              </c:numCache>
            </c:numRef>
          </c:val>
        </c:ser>
        <c:dLbls>
          <c:showLegendKey val="0"/>
          <c:showVal val="0"/>
          <c:showCatName val="0"/>
          <c:showSerName val="0"/>
          <c:showPercent val="0"/>
          <c:showBubbleSize val="0"/>
        </c:dLbls>
        <c:gapWidth val="150"/>
        <c:axId val="238152592"/>
        <c:axId val="23815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238152592"/>
        <c:axId val="238152984"/>
      </c:lineChart>
      <c:dateAx>
        <c:axId val="238152592"/>
        <c:scaling>
          <c:orientation val="minMax"/>
        </c:scaling>
        <c:delete val="1"/>
        <c:axPos val="b"/>
        <c:numFmt formatCode="ge" sourceLinked="1"/>
        <c:majorTickMark val="none"/>
        <c:minorTickMark val="none"/>
        <c:tickLblPos val="none"/>
        <c:crossAx val="238152984"/>
        <c:crosses val="autoZero"/>
        <c:auto val="1"/>
        <c:lblOffset val="100"/>
        <c:baseTimeUnit val="years"/>
      </c:dateAx>
      <c:valAx>
        <c:axId val="23815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15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0.59</c:v>
                </c:pt>
                <c:pt idx="3" formatCode="#,##0.00;&quot;△&quot;#,##0.00;&quot;-&quot;">
                  <c:v>4.04</c:v>
                </c:pt>
                <c:pt idx="4" formatCode="#,##0.00;&quot;△&quot;#,##0.00;&quot;-&quot;">
                  <c:v>4.8099999999999996</c:v>
                </c:pt>
              </c:numCache>
            </c:numRef>
          </c:val>
        </c:ser>
        <c:dLbls>
          <c:showLegendKey val="0"/>
          <c:showVal val="0"/>
          <c:showCatName val="0"/>
          <c:showSerName val="0"/>
          <c:showPercent val="0"/>
          <c:showBubbleSize val="0"/>
        </c:dLbls>
        <c:gapWidth val="150"/>
        <c:axId val="238154160"/>
        <c:axId val="316870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238154160"/>
        <c:axId val="316870888"/>
      </c:lineChart>
      <c:dateAx>
        <c:axId val="238154160"/>
        <c:scaling>
          <c:orientation val="minMax"/>
        </c:scaling>
        <c:delete val="1"/>
        <c:axPos val="b"/>
        <c:numFmt formatCode="ge" sourceLinked="1"/>
        <c:majorTickMark val="none"/>
        <c:minorTickMark val="none"/>
        <c:tickLblPos val="none"/>
        <c:crossAx val="316870888"/>
        <c:crosses val="autoZero"/>
        <c:auto val="1"/>
        <c:lblOffset val="100"/>
        <c:baseTimeUnit val="years"/>
      </c:dateAx>
      <c:valAx>
        <c:axId val="31687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15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9652768"/>
        <c:axId val="31965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319652768"/>
        <c:axId val="319653160"/>
      </c:lineChart>
      <c:dateAx>
        <c:axId val="319652768"/>
        <c:scaling>
          <c:orientation val="minMax"/>
        </c:scaling>
        <c:delete val="1"/>
        <c:axPos val="b"/>
        <c:numFmt formatCode="ge" sourceLinked="1"/>
        <c:majorTickMark val="none"/>
        <c:minorTickMark val="none"/>
        <c:tickLblPos val="none"/>
        <c:crossAx val="319653160"/>
        <c:crosses val="autoZero"/>
        <c:auto val="1"/>
        <c:lblOffset val="100"/>
        <c:baseTimeUnit val="years"/>
      </c:dateAx>
      <c:valAx>
        <c:axId val="319653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965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708.4</c:v>
                </c:pt>
                <c:pt idx="1">
                  <c:v>847.39</c:v>
                </c:pt>
                <c:pt idx="2">
                  <c:v>393.03</c:v>
                </c:pt>
                <c:pt idx="3">
                  <c:v>440.41</c:v>
                </c:pt>
                <c:pt idx="4">
                  <c:v>146.81</c:v>
                </c:pt>
              </c:numCache>
            </c:numRef>
          </c:val>
        </c:ser>
        <c:dLbls>
          <c:showLegendKey val="0"/>
          <c:showVal val="0"/>
          <c:showCatName val="0"/>
          <c:showSerName val="0"/>
          <c:showPercent val="0"/>
          <c:showBubbleSize val="0"/>
        </c:dLbls>
        <c:gapWidth val="150"/>
        <c:axId val="219011872"/>
        <c:axId val="219012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219011872"/>
        <c:axId val="219012264"/>
      </c:lineChart>
      <c:dateAx>
        <c:axId val="219011872"/>
        <c:scaling>
          <c:orientation val="minMax"/>
        </c:scaling>
        <c:delete val="1"/>
        <c:axPos val="b"/>
        <c:numFmt formatCode="ge" sourceLinked="1"/>
        <c:majorTickMark val="none"/>
        <c:minorTickMark val="none"/>
        <c:tickLblPos val="none"/>
        <c:crossAx val="219012264"/>
        <c:crosses val="autoZero"/>
        <c:auto val="1"/>
        <c:lblOffset val="100"/>
        <c:baseTimeUnit val="years"/>
      </c:dateAx>
      <c:valAx>
        <c:axId val="219012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0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479.73</c:v>
                </c:pt>
                <c:pt idx="1">
                  <c:v>463.14</c:v>
                </c:pt>
                <c:pt idx="2">
                  <c:v>434.76</c:v>
                </c:pt>
                <c:pt idx="3">
                  <c:v>416.88</c:v>
                </c:pt>
                <c:pt idx="4">
                  <c:v>395.71</c:v>
                </c:pt>
              </c:numCache>
            </c:numRef>
          </c:val>
        </c:ser>
        <c:dLbls>
          <c:showLegendKey val="0"/>
          <c:showVal val="0"/>
          <c:showCatName val="0"/>
          <c:showSerName val="0"/>
          <c:showPercent val="0"/>
          <c:showBubbleSize val="0"/>
        </c:dLbls>
        <c:gapWidth val="150"/>
        <c:axId val="318655752"/>
        <c:axId val="31865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318655752"/>
        <c:axId val="318656144"/>
      </c:lineChart>
      <c:dateAx>
        <c:axId val="318655752"/>
        <c:scaling>
          <c:orientation val="minMax"/>
        </c:scaling>
        <c:delete val="1"/>
        <c:axPos val="b"/>
        <c:numFmt formatCode="ge" sourceLinked="1"/>
        <c:majorTickMark val="none"/>
        <c:minorTickMark val="none"/>
        <c:tickLblPos val="none"/>
        <c:crossAx val="318656144"/>
        <c:crosses val="autoZero"/>
        <c:auto val="1"/>
        <c:lblOffset val="100"/>
        <c:baseTimeUnit val="years"/>
      </c:dateAx>
      <c:valAx>
        <c:axId val="318656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865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99.85</c:v>
                </c:pt>
                <c:pt idx="1">
                  <c:v>98.69</c:v>
                </c:pt>
                <c:pt idx="2">
                  <c:v>98.92</c:v>
                </c:pt>
                <c:pt idx="3">
                  <c:v>97.45</c:v>
                </c:pt>
                <c:pt idx="4">
                  <c:v>103.85</c:v>
                </c:pt>
              </c:numCache>
            </c:numRef>
          </c:val>
        </c:ser>
        <c:dLbls>
          <c:showLegendKey val="0"/>
          <c:showVal val="0"/>
          <c:showCatName val="0"/>
          <c:showSerName val="0"/>
          <c:showPercent val="0"/>
          <c:showBubbleSize val="0"/>
        </c:dLbls>
        <c:gapWidth val="150"/>
        <c:axId val="235919680"/>
        <c:axId val="23592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235919680"/>
        <c:axId val="235920072"/>
      </c:lineChart>
      <c:dateAx>
        <c:axId val="235919680"/>
        <c:scaling>
          <c:orientation val="minMax"/>
        </c:scaling>
        <c:delete val="1"/>
        <c:axPos val="b"/>
        <c:numFmt formatCode="ge" sourceLinked="1"/>
        <c:majorTickMark val="none"/>
        <c:minorTickMark val="none"/>
        <c:tickLblPos val="none"/>
        <c:crossAx val="235920072"/>
        <c:crosses val="autoZero"/>
        <c:auto val="1"/>
        <c:lblOffset val="100"/>
        <c:baseTimeUnit val="years"/>
      </c:dateAx>
      <c:valAx>
        <c:axId val="23592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1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156.13</c:v>
                </c:pt>
                <c:pt idx="1">
                  <c:v>157.9</c:v>
                </c:pt>
                <c:pt idx="2">
                  <c:v>158.01</c:v>
                </c:pt>
                <c:pt idx="3">
                  <c:v>160.69</c:v>
                </c:pt>
                <c:pt idx="4">
                  <c:v>151.47</c:v>
                </c:pt>
              </c:numCache>
            </c:numRef>
          </c:val>
        </c:ser>
        <c:dLbls>
          <c:showLegendKey val="0"/>
          <c:showVal val="0"/>
          <c:showCatName val="0"/>
          <c:showSerName val="0"/>
          <c:showPercent val="0"/>
          <c:showBubbleSize val="0"/>
        </c:dLbls>
        <c:gapWidth val="150"/>
        <c:axId val="319652376"/>
        <c:axId val="31965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319652376"/>
        <c:axId val="319651984"/>
      </c:lineChart>
      <c:dateAx>
        <c:axId val="319652376"/>
        <c:scaling>
          <c:orientation val="minMax"/>
        </c:scaling>
        <c:delete val="1"/>
        <c:axPos val="b"/>
        <c:numFmt formatCode="ge" sourceLinked="1"/>
        <c:majorTickMark val="none"/>
        <c:minorTickMark val="none"/>
        <c:tickLblPos val="none"/>
        <c:crossAx val="319651984"/>
        <c:crosses val="autoZero"/>
        <c:auto val="1"/>
        <c:lblOffset val="100"/>
        <c:baseTimeUnit val="years"/>
      </c:dateAx>
      <c:valAx>
        <c:axId val="31965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65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群馬県　太田市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3" t="s">
        <v>1</v>
      </c>
      <c r="C7" s="74"/>
      <c r="D7" s="74"/>
      <c r="E7" s="74"/>
      <c r="F7" s="74"/>
      <c r="G7" s="74"/>
      <c r="H7" s="74"/>
      <c r="I7" s="75"/>
      <c r="J7" s="73" t="s">
        <v>2</v>
      </c>
      <c r="K7" s="74"/>
      <c r="L7" s="74"/>
      <c r="M7" s="74"/>
      <c r="N7" s="74"/>
      <c r="O7" s="74"/>
      <c r="P7" s="74"/>
      <c r="Q7" s="75"/>
      <c r="R7" s="73" t="s">
        <v>3</v>
      </c>
      <c r="S7" s="74"/>
      <c r="T7" s="74"/>
      <c r="U7" s="74"/>
      <c r="V7" s="74"/>
      <c r="W7" s="74"/>
      <c r="X7" s="74"/>
      <c r="Y7" s="75"/>
      <c r="Z7" s="73" t="s">
        <v>4</v>
      </c>
      <c r="AA7" s="74"/>
      <c r="AB7" s="74"/>
      <c r="AC7" s="74"/>
      <c r="AD7" s="74"/>
      <c r="AE7" s="74"/>
      <c r="AF7" s="74"/>
      <c r="AG7" s="75"/>
      <c r="AH7" s="3"/>
      <c r="AI7" s="73" t="s">
        <v>5</v>
      </c>
      <c r="AJ7" s="74"/>
      <c r="AK7" s="74"/>
      <c r="AL7" s="74"/>
      <c r="AM7" s="74"/>
      <c r="AN7" s="74"/>
      <c r="AO7" s="74"/>
      <c r="AP7" s="75"/>
      <c r="AQ7" s="62" t="s">
        <v>6</v>
      </c>
      <c r="AR7" s="62"/>
      <c r="AS7" s="62"/>
      <c r="AT7" s="62"/>
      <c r="AU7" s="62"/>
      <c r="AV7" s="62"/>
      <c r="AW7" s="62"/>
      <c r="AX7" s="62"/>
      <c r="AY7" s="62" t="s">
        <v>7</v>
      </c>
      <c r="AZ7" s="62"/>
      <c r="BA7" s="62"/>
      <c r="BB7" s="62"/>
      <c r="BC7" s="62"/>
      <c r="BD7" s="62"/>
      <c r="BE7" s="62"/>
      <c r="BF7" s="62"/>
      <c r="BG7" s="3"/>
      <c r="BH7" s="3"/>
      <c r="BI7" s="3"/>
      <c r="BJ7" s="3"/>
      <c r="BK7" s="3"/>
      <c r="BL7" s="4" t="s">
        <v>8</v>
      </c>
      <c r="BM7" s="5"/>
      <c r="BN7" s="5"/>
      <c r="BO7" s="5"/>
      <c r="BP7" s="5"/>
      <c r="BQ7" s="5"/>
      <c r="BR7" s="5"/>
      <c r="BS7" s="5"/>
      <c r="BT7" s="5"/>
      <c r="BU7" s="5"/>
      <c r="BV7" s="5"/>
      <c r="BW7" s="5"/>
      <c r="BX7" s="5"/>
      <c r="BY7" s="6"/>
    </row>
    <row r="8" spans="1:78" ht="18.75" customHeight="1" x14ac:dyDescent="0.15">
      <c r="A8" s="2"/>
      <c r="B8" s="65" t="str">
        <f>データ!I6</f>
        <v>法適用</v>
      </c>
      <c r="C8" s="66"/>
      <c r="D8" s="66"/>
      <c r="E8" s="66"/>
      <c r="F8" s="66"/>
      <c r="G8" s="66"/>
      <c r="H8" s="66"/>
      <c r="I8" s="67"/>
      <c r="J8" s="65" t="str">
        <f>データ!J6</f>
        <v>水道事業</v>
      </c>
      <c r="K8" s="66"/>
      <c r="L8" s="66"/>
      <c r="M8" s="66"/>
      <c r="N8" s="66"/>
      <c r="O8" s="66"/>
      <c r="P8" s="66"/>
      <c r="Q8" s="67"/>
      <c r="R8" s="65" t="str">
        <f>データ!K6</f>
        <v>末端給水事業</v>
      </c>
      <c r="S8" s="66"/>
      <c r="T8" s="66"/>
      <c r="U8" s="66"/>
      <c r="V8" s="66"/>
      <c r="W8" s="66"/>
      <c r="X8" s="66"/>
      <c r="Y8" s="67"/>
      <c r="Z8" s="65" t="str">
        <f>データ!L6</f>
        <v>A2</v>
      </c>
      <c r="AA8" s="66"/>
      <c r="AB8" s="66"/>
      <c r="AC8" s="66"/>
      <c r="AD8" s="66"/>
      <c r="AE8" s="66"/>
      <c r="AF8" s="66"/>
      <c r="AG8" s="67"/>
      <c r="AH8" s="3"/>
      <c r="AI8" s="68">
        <f>データ!Q6</f>
        <v>222130</v>
      </c>
      <c r="AJ8" s="69"/>
      <c r="AK8" s="69"/>
      <c r="AL8" s="69"/>
      <c r="AM8" s="69"/>
      <c r="AN8" s="69"/>
      <c r="AO8" s="69"/>
      <c r="AP8" s="70"/>
      <c r="AQ8" s="51">
        <f>データ!R6</f>
        <v>175.54</v>
      </c>
      <c r="AR8" s="51"/>
      <c r="AS8" s="51"/>
      <c r="AT8" s="51"/>
      <c r="AU8" s="51"/>
      <c r="AV8" s="51"/>
      <c r="AW8" s="51"/>
      <c r="AX8" s="51"/>
      <c r="AY8" s="51">
        <f>データ!S6</f>
        <v>1265.4100000000001</v>
      </c>
      <c r="AZ8" s="51"/>
      <c r="BA8" s="51"/>
      <c r="BB8" s="51"/>
      <c r="BC8" s="51"/>
      <c r="BD8" s="51"/>
      <c r="BE8" s="51"/>
      <c r="BF8" s="51"/>
      <c r="BG8" s="3"/>
      <c r="BH8" s="3"/>
      <c r="BI8" s="3"/>
      <c r="BJ8" s="3"/>
      <c r="BK8" s="3"/>
      <c r="BL8" s="60" t="s">
        <v>9</v>
      </c>
      <c r="BM8" s="61"/>
      <c r="BN8" s="7" t="s">
        <v>10</v>
      </c>
      <c r="BO8" s="8"/>
      <c r="BP8" s="8"/>
      <c r="BQ8" s="8"/>
      <c r="BR8" s="8"/>
      <c r="BS8" s="8"/>
      <c r="BT8" s="8"/>
      <c r="BU8" s="8"/>
      <c r="BV8" s="8"/>
      <c r="BW8" s="8"/>
      <c r="BX8" s="8"/>
      <c r="BY8" s="9"/>
    </row>
    <row r="9" spans="1:78" ht="18.75" customHeight="1" x14ac:dyDescent="0.15">
      <c r="A9" s="2"/>
      <c r="B9" s="62" t="s">
        <v>11</v>
      </c>
      <c r="C9" s="62"/>
      <c r="D9" s="62"/>
      <c r="E9" s="62"/>
      <c r="F9" s="62"/>
      <c r="G9" s="62"/>
      <c r="H9" s="62"/>
      <c r="I9" s="62"/>
      <c r="J9" s="62" t="s">
        <v>12</v>
      </c>
      <c r="K9" s="62"/>
      <c r="L9" s="62"/>
      <c r="M9" s="62"/>
      <c r="N9" s="62"/>
      <c r="O9" s="62"/>
      <c r="P9" s="62"/>
      <c r="Q9" s="62"/>
      <c r="R9" s="62" t="s">
        <v>13</v>
      </c>
      <c r="S9" s="62"/>
      <c r="T9" s="62"/>
      <c r="U9" s="62"/>
      <c r="V9" s="62"/>
      <c r="W9" s="62"/>
      <c r="X9" s="62"/>
      <c r="Y9" s="62"/>
      <c r="Z9" s="62" t="s">
        <v>14</v>
      </c>
      <c r="AA9" s="62"/>
      <c r="AB9" s="62"/>
      <c r="AC9" s="62"/>
      <c r="AD9" s="62"/>
      <c r="AE9" s="62"/>
      <c r="AF9" s="62"/>
      <c r="AG9" s="62"/>
      <c r="AH9" s="3"/>
      <c r="AI9" s="62" t="s">
        <v>15</v>
      </c>
      <c r="AJ9" s="62"/>
      <c r="AK9" s="62"/>
      <c r="AL9" s="62"/>
      <c r="AM9" s="62"/>
      <c r="AN9" s="62"/>
      <c r="AO9" s="62"/>
      <c r="AP9" s="62"/>
      <c r="AQ9" s="62" t="s">
        <v>16</v>
      </c>
      <c r="AR9" s="62"/>
      <c r="AS9" s="62"/>
      <c r="AT9" s="62"/>
      <c r="AU9" s="62"/>
      <c r="AV9" s="62"/>
      <c r="AW9" s="62"/>
      <c r="AX9" s="62"/>
      <c r="AY9" s="62" t="s">
        <v>17</v>
      </c>
      <c r="AZ9" s="62"/>
      <c r="BA9" s="62"/>
      <c r="BB9" s="62"/>
      <c r="BC9" s="62"/>
      <c r="BD9" s="62"/>
      <c r="BE9" s="62"/>
      <c r="BF9" s="62"/>
      <c r="BG9" s="3"/>
      <c r="BH9" s="3"/>
      <c r="BI9" s="3"/>
      <c r="BJ9" s="3"/>
      <c r="BK9" s="3"/>
      <c r="BL9" s="63" t="s">
        <v>18</v>
      </c>
      <c r="BM9" s="64"/>
      <c r="BN9" s="10" t="s">
        <v>19</v>
      </c>
      <c r="BO9" s="11"/>
      <c r="BP9" s="11"/>
      <c r="BQ9" s="11"/>
      <c r="BR9" s="11"/>
      <c r="BS9" s="11"/>
      <c r="BT9" s="11"/>
      <c r="BU9" s="11"/>
      <c r="BV9" s="11"/>
      <c r="BW9" s="11"/>
      <c r="BX9" s="11"/>
      <c r="BY9" s="12"/>
    </row>
    <row r="10" spans="1:78" ht="18.75" customHeight="1" x14ac:dyDescent="0.15">
      <c r="A10" s="2"/>
      <c r="B10" s="51" t="str">
        <f>データ!M6</f>
        <v>-</v>
      </c>
      <c r="C10" s="51"/>
      <c r="D10" s="51"/>
      <c r="E10" s="51"/>
      <c r="F10" s="51"/>
      <c r="G10" s="51"/>
      <c r="H10" s="51"/>
      <c r="I10" s="51"/>
      <c r="J10" s="51">
        <f>データ!N6</f>
        <v>62.61</v>
      </c>
      <c r="K10" s="51"/>
      <c r="L10" s="51"/>
      <c r="M10" s="51"/>
      <c r="N10" s="51"/>
      <c r="O10" s="51"/>
      <c r="P10" s="51"/>
      <c r="Q10" s="51"/>
      <c r="R10" s="51">
        <f>データ!O6</f>
        <v>99.59</v>
      </c>
      <c r="S10" s="51"/>
      <c r="T10" s="51"/>
      <c r="U10" s="51"/>
      <c r="V10" s="51"/>
      <c r="W10" s="51"/>
      <c r="X10" s="51"/>
      <c r="Y10" s="51"/>
      <c r="Z10" s="59">
        <f>データ!P6</f>
        <v>2214</v>
      </c>
      <c r="AA10" s="59"/>
      <c r="AB10" s="59"/>
      <c r="AC10" s="59"/>
      <c r="AD10" s="59"/>
      <c r="AE10" s="59"/>
      <c r="AF10" s="59"/>
      <c r="AG10" s="59"/>
      <c r="AH10" s="2"/>
      <c r="AI10" s="59">
        <f>データ!T6</f>
        <v>221499</v>
      </c>
      <c r="AJ10" s="59"/>
      <c r="AK10" s="59"/>
      <c r="AL10" s="59"/>
      <c r="AM10" s="59"/>
      <c r="AN10" s="59"/>
      <c r="AO10" s="59"/>
      <c r="AP10" s="59"/>
      <c r="AQ10" s="51">
        <f>データ!U6</f>
        <v>176.77</v>
      </c>
      <c r="AR10" s="51"/>
      <c r="AS10" s="51"/>
      <c r="AT10" s="51"/>
      <c r="AU10" s="51"/>
      <c r="AV10" s="51"/>
      <c r="AW10" s="51"/>
      <c r="AX10" s="51"/>
      <c r="AY10" s="51">
        <f>データ!V6</f>
        <v>1253.04</v>
      </c>
      <c r="AZ10" s="51"/>
      <c r="BA10" s="51"/>
      <c r="BB10" s="51"/>
      <c r="BC10" s="51"/>
      <c r="BD10" s="51"/>
      <c r="BE10" s="51"/>
      <c r="BF10" s="51"/>
      <c r="BG10" s="2"/>
      <c r="BH10" s="2"/>
      <c r="BI10" s="2"/>
      <c r="BJ10" s="2"/>
      <c r="BK10" s="2"/>
      <c r="BL10" s="52" t="s">
        <v>20</v>
      </c>
      <c r="BM10" s="5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22</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23</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1" t="s">
        <v>24</v>
      </c>
      <c r="BM14" s="42"/>
      <c r="BN14" s="42"/>
      <c r="BO14" s="42"/>
      <c r="BP14" s="42"/>
      <c r="BQ14" s="42"/>
      <c r="BR14" s="42"/>
      <c r="BS14" s="42"/>
      <c r="BT14" s="42"/>
      <c r="BU14" s="42"/>
      <c r="BV14" s="42"/>
      <c r="BW14" s="42"/>
      <c r="BX14" s="42"/>
      <c r="BY14" s="42"/>
      <c r="BZ14" s="4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47" t="s">
        <v>25</v>
      </c>
      <c r="D34" s="47"/>
      <c r="E34" s="47"/>
      <c r="F34" s="47"/>
      <c r="G34" s="47"/>
      <c r="H34" s="47"/>
      <c r="I34" s="47"/>
      <c r="J34" s="47"/>
      <c r="K34" s="47"/>
      <c r="L34" s="47"/>
      <c r="M34" s="47"/>
      <c r="N34" s="47"/>
      <c r="O34" s="47"/>
      <c r="P34" s="47"/>
      <c r="Q34" s="19"/>
      <c r="R34" s="47" t="s">
        <v>26</v>
      </c>
      <c r="S34" s="47"/>
      <c r="T34" s="47"/>
      <c r="U34" s="47"/>
      <c r="V34" s="47"/>
      <c r="W34" s="47"/>
      <c r="X34" s="47"/>
      <c r="Y34" s="47"/>
      <c r="Z34" s="47"/>
      <c r="AA34" s="47"/>
      <c r="AB34" s="47"/>
      <c r="AC34" s="47"/>
      <c r="AD34" s="47"/>
      <c r="AE34" s="47"/>
      <c r="AF34" s="19"/>
      <c r="AG34" s="47" t="s">
        <v>27</v>
      </c>
      <c r="AH34" s="47"/>
      <c r="AI34" s="47"/>
      <c r="AJ34" s="47"/>
      <c r="AK34" s="47"/>
      <c r="AL34" s="47"/>
      <c r="AM34" s="47"/>
      <c r="AN34" s="47"/>
      <c r="AO34" s="47"/>
      <c r="AP34" s="47"/>
      <c r="AQ34" s="47"/>
      <c r="AR34" s="47"/>
      <c r="AS34" s="47"/>
      <c r="AT34" s="47"/>
      <c r="AU34" s="19"/>
      <c r="AV34" s="47" t="s">
        <v>28</v>
      </c>
      <c r="AW34" s="47"/>
      <c r="AX34" s="47"/>
      <c r="AY34" s="47"/>
      <c r="AZ34" s="47"/>
      <c r="BA34" s="47"/>
      <c r="BB34" s="47"/>
      <c r="BC34" s="47"/>
      <c r="BD34" s="47"/>
      <c r="BE34" s="47"/>
      <c r="BF34" s="47"/>
      <c r="BG34" s="47"/>
      <c r="BH34" s="47"/>
      <c r="BI34" s="47"/>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47" t="s">
        <v>30</v>
      </c>
      <c r="D56" s="47"/>
      <c r="E56" s="47"/>
      <c r="F56" s="47"/>
      <c r="G56" s="47"/>
      <c r="H56" s="47"/>
      <c r="I56" s="47"/>
      <c r="J56" s="47"/>
      <c r="K56" s="47"/>
      <c r="L56" s="47"/>
      <c r="M56" s="47"/>
      <c r="N56" s="47"/>
      <c r="O56" s="47"/>
      <c r="P56" s="47"/>
      <c r="Q56" s="19"/>
      <c r="R56" s="47" t="s">
        <v>31</v>
      </c>
      <c r="S56" s="47"/>
      <c r="T56" s="47"/>
      <c r="U56" s="47"/>
      <c r="V56" s="47"/>
      <c r="W56" s="47"/>
      <c r="X56" s="47"/>
      <c r="Y56" s="47"/>
      <c r="Z56" s="47"/>
      <c r="AA56" s="47"/>
      <c r="AB56" s="47"/>
      <c r="AC56" s="47"/>
      <c r="AD56" s="47"/>
      <c r="AE56" s="47"/>
      <c r="AF56" s="19"/>
      <c r="AG56" s="47" t="s">
        <v>32</v>
      </c>
      <c r="AH56" s="47"/>
      <c r="AI56" s="47"/>
      <c r="AJ56" s="47"/>
      <c r="AK56" s="47"/>
      <c r="AL56" s="47"/>
      <c r="AM56" s="47"/>
      <c r="AN56" s="47"/>
      <c r="AO56" s="47"/>
      <c r="AP56" s="47"/>
      <c r="AQ56" s="47"/>
      <c r="AR56" s="47"/>
      <c r="AS56" s="47"/>
      <c r="AT56" s="47"/>
      <c r="AU56" s="19"/>
      <c r="AV56" s="47" t="s">
        <v>33</v>
      </c>
      <c r="AW56" s="47"/>
      <c r="AX56" s="47"/>
      <c r="AY56" s="47"/>
      <c r="AZ56" s="47"/>
      <c r="BA56" s="47"/>
      <c r="BB56" s="47"/>
      <c r="BC56" s="47"/>
      <c r="BD56" s="47"/>
      <c r="BE56" s="47"/>
      <c r="BF56" s="47"/>
      <c r="BG56" s="47"/>
      <c r="BH56" s="47"/>
      <c r="BI56" s="47"/>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x14ac:dyDescent="0.15">
      <c r="A60" s="2"/>
      <c r="B60" s="48" t="s">
        <v>34</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4"/>
      <c r="BM60" s="85"/>
      <c r="BN60" s="85"/>
      <c r="BO60" s="85"/>
      <c r="BP60" s="85"/>
      <c r="BQ60" s="85"/>
      <c r="BR60" s="85"/>
      <c r="BS60" s="85"/>
      <c r="BT60" s="85"/>
      <c r="BU60" s="85"/>
      <c r="BV60" s="85"/>
      <c r="BW60" s="85"/>
      <c r="BX60" s="85"/>
      <c r="BY60" s="85"/>
      <c r="BZ60" s="86"/>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47" t="s">
        <v>36</v>
      </c>
      <c r="D79" s="47"/>
      <c r="E79" s="47"/>
      <c r="F79" s="47"/>
      <c r="G79" s="47"/>
      <c r="H79" s="47"/>
      <c r="I79" s="47"/>
      <c r="J79" s="47"/>
      <c r="K79" s="47"/>
      <c r="L79" s="47"/>
      <c r="M79" s="47"/>
      <c r="N79" s="47"/>
      <c r="O79" s="47"/>
      <c r="P79" s="47"/>
      <c r="Q79" s="47"/>
      <c r="R79" s="47"/>
      <c r="S79" s="47"/>
      <c r="T79" s="47"/>
      <c r="U79" s="19"/>
      <c r="V79" s="19"/>
      <c r="W79" s="47" t="s">
        <v>37</v>
      </c>
      <c r="X79" s="47"/>
      <c r="Y79" s="47"/>
      <c r="Z79" s="47"/>
      <c r="AA79" s="47"/>
      <c r="AB79" s="47"/>
      <c r="AC79" s="47"/>
      <c r="AD79" s="47"/>
      <c r="AE79" s="47"/>
      <c r="AF79" s="47"/>
      <c r="AG79" s="47"/>
      <c r="AH79" s="47"/>
      <c r="AI79" s="47"/>
      <c r="AJ79" s="47"/>
      <c r="AK79" s="47"/>
      <c r="AL79" s="47"/>
      <c r="AM79" s="47"/>
      <c r="AN79" s="47"/>
      <c r="AO79" s="19"/>
      <c r="AP79" s="19"/>
      <c r="AQ79" s="47" t="s">
        <v>38</v>
      </c>
      <c r="AR79" s="47"/>
      <c r="AS79" s="47"/>
      <c r="AT79" s="47"/>
      <c r="AU79" s="47"/>
      <c r="AV79" s="47"/>
      <c r="AW79" s="47"/>
      <c r="AX79" s="47"/>
      <c r="AY79" s="47"/>
      <c r="AZ79" s="47"/>
      <c r="BA79" s="47"/>
      <c r="BB79" s="47"/>
      <c r="BC79" s="47"/>
      <c r="BD79" s="47"/>
      <c r="BE79" s="47"/>
      <c r="BF79" s="47"/>
      <c r="BG79" s="47"/>
      <c r="BH79" s="47"/>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x14ac:dyDescent="0.15">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x14ac:dyDescent="0.15">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102059</v>
      </c>
      <c r="D6" s="31">
        <f t="shared" si="3"/>
        <v>46</v>
      </c>
      <c r="E6" s="31">
        <f t="shared" si="3"/>
        <v>1</v>
      </c>
      <c r="F6" s="31">
        <f t="shared" si="3"/>
        <v>0</v>
      </c>
      <c r="G6" s="31">
        <f t="shared" si="3"/>
        <v>1</v>
      </c>
      <c r="H6" s="31" t="str">
        <f t="shared" si="3"/>
        <v>群馬県　太田市</v>
      </c>
      <c r="I6" s="31" t="str">
        <f t="shared" si="3"/>
        <v>法適用</v>
      </c>
      <c r="J6" s="31" t="str">
        <f t="shared" si="3"/>
        <v>水道事業</v>
      </c>
      <c r="K6" s="31" t="str">
        <f t="shared" si="3"/>
        <v>末端給水事業</v>
      </c>
      <c r="L6" s="31" t="str">
        <f t="shared" si="3"/>
        <v>A2</v>
      </c>
      <c r="M6" s="32" t="str">
        <f t="shared" si="3"/>
        <v>-</v>
      </c>
      <c r="N6" s="32">
        <f t="shared" si="3"/>
        <v>62.61</v>
      </c>
      <c r="O6" s="32">
        <f t="shared" si="3"/>
        <v>99.59</v>
      </c>
      <c r="P6" s="32">
        <f t="shared" si="3"/>
        <v>2214</v>
      </c>
      <c r="Q6" s="32">
        <f t="shared" si="3"/>
        <v>222130</v>
      </c>
      <c r="R6" s="32">
        <f t="shared" si="3"/>
        <v>175.54</v>
      </c>
      <c r="S6" s="32">
        <f t="shared" si="3"/>
        <v>1265.4100000000001</v>
      </c>
      <c r="T6" s="32">
        <f t="shared" si="3"/>
        <v>221499</v>
      </c>
      <c r="U6" s="32">
        <f t="shared" si="3"/>
        <v>176.77</v>
      </c>
      <c r="V6" s="32">
        <f t="shared" si="3"/>
        <v>1253.04</v>
      </c>
      <c r="W6" s="33">
        <f>IF(W7="",NA(),W7)</f>
        <v>106.63</v>
      </c>
      <c r="X6" s="33">
        <f t="shared" ref="X6:AF6" si="4">IF(X7="",NA(),X7)</f>
        <v>105.71</v>
      </c>
      <c r="Y6" s="33">
        <f t="shared" si="4"/>
        <v>106.03</v>
      </c>
      <c r="Z6" s="33">
        <f t="shared" si="4"/>
        <v>105.56</v>
      </c>
      <c r="AA6" s="33">
        <f t="shared" si="4"/>
        <v>110.55</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708.4</v>
      </c>
      <c r="AT6" s="33">
        <f t="shared" ref="AT6:BB6" si="6">IF(AT7="",NA(),AT7)</f>
        <v>847.39</v>
      </c>
      <c r="AU6" s="33">
        <f t="shared" si="6"/>
        <v>393.03</v>
      </c>
      <c r="AV6" s="33">
        <f t="shared" si="6"/>
        <v>440.41</v>
      </c>
      <c r="AW6" s="33">
        <f t="shared" si="6"/>
        <v>146.81</v>
      </c>
      <c r="AX6" s="33">
        <f t="shared" si="6"/>
        <v>545.52</v>
      </c>
      <c r="AY6" s="33">
        <f t="shared" si="6"/>
        <v>602.73</v>
      </c>
      <c r="AZ6" s="33">
        <f t="shared" si="6"/>
        <v>590.46</v>
      </c>
      <c r="BA6" s="33">
        <f t="shared" si="6"/>
        <v>628.34</v>
      </c>
      <c r="BB6" s="33">
        <f t="shared" si="6"/>
        <v>289.8</v>
      </c>
      <c r="BC6" s="32" t="str">
        <f>IF(BC7="","",IF(BC7="-","【-】","【"&amp;SUBSTITUTE(TEXT(BC7,"#,##0.00"),"-","△")&amp;"】"))</f>
        <v>【264.16】</v>
      </c>
      <c r="BD6" s="33">
        <f>IF(BD7="",NA(),BD7)</f>
        <v>479.73</v>
      </c>
      <c r="BE6" s="33">
        <f t="shared" ref="BE6:BM6" si="7">IF(BE7="",NA(),BE7)</f>
        <v>463.14</v>
      </c>
      <c r="BF6" s="33">
        <f t="shared" si="7"/>
        <v>434.76</v>
      </c>
      <c r="BG6" s="33">
        <f t="shared" si="7"/>
        <v>416.88</v>
      </c>
      <c r="BH6" s="33">
        <f t="shared" si="7"/>
        <v>395.71</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99.85</v>
      </c>
      <c r="BP6" s="33">
        <f t="shared" ref="BP6:BX6" si="8">IF(BP7="",NA(),BP7)</f>
        <v>98.69</v>
      </c>
      <c r="BQ6" s="33">
        <f t="shared" si="8"/>
        <v>98.92</v>
      </c>
      <c r="BR6" s="33">
        <f t="shared" si="8"/>
        <v>97.45</v>
      </c>
      <c r="BS6" s="33">
        <f t="shared" si="8"/>
        <v>103.85</v>
      </c>
      <c r="BT6" s="33">
        <f t="shared" si="8"/>
        <v>100.11</v>
      </c>
      <c r="BU6" s="33">
        <f t="shared" si="8"/>
        <v>99</v>
      </c>
      <c r="BV6" s="33">
        <f t="shared" si="8"/>
        <v>99.91</v>
      </c>
      <c r="BW6" s="33">
        <f t="shared" si="8"/>
        <v>99.89</v>
      </c>
      <c r="BX6" s="33">
        <f t="shared" si="8"/>
        <v>107.05</v>
      </c>
      <c r="BY6" s="32" t="str">
        <f>IF(BY7="","",IF(BY7="-","【-】","【"&amp;SUBSTITUTE(TEXT(BY7,"#,##0.00"),"-","△")&amp;"】"))</f>
        <v>【104.60】</v>
      </c>
      <c r="BZ6" s="33">
        <f>IF(BZ7="",NA(),BZ7)</f>
        <v>156.13</v>
      </c>
      <c r="CA6" s="33">
        <f t="shared" ref="CA6:CI6" si="9">IF(CA7="",NA(),CA7)</f>
        <v>157.9</v>
      </c>
      <c r="CB6" s="33">
        <f t="shared" si="9"/>
        <v>158.01</v>
      </c>
      <c r="CC6" s="33">
        <f t="shared" si="9"/>
        <v>160.69</v>
      </c>
      <c r="CD6" s="33">
        <f t="shared" si="9"/>
        <v>151.47</v>
      </c>
      <c r="CE6" s="33">
        <f t="shared" si="9"/>
        <v>163.07</v>
      </c>
      <c r="CF6" s="33">
        <f t="shared" si="9"/>
        <v>164.03</v>
      </c>
      <c r="CG6" s="33">
        <f t="shared" si="9"/>
        <v>164.25</v>
      </c>
      <c r="CH6" s="33">
        <f t="shared" si="9"/>
        <v>165.34</v>
      </c>
      <c r="CI6" s="33">
        <f t="shared" si="9"/>
        <v>155.09</v>
      </c>
      <c r="CJ6" s="32" t="str">
        <f>IF(CJ7="","",IF(CJ7="-","【-】","【"&amp;SUBSTITUTE(TEXT(CJ7,"#,##0.00"),"-","△")&amp;"】"))</f>
        <v>【164.21】</v>
      </c>
      <c r="CK6" s="33">
        <f>IF(CK7="",NA(),CK7)</f>
        <v>72.739999999999995</v>
      </c>
      <c r="CL6" s="33">
        <f t="shared" ref="CL6:CT6" si="10">IF(CL7="",NA(),CL7)</f>
        <v>71.81</v>
      </c>
      <c r="CM6" s="33">
        <f t="shared" si="10"/>
        <v>72.2</v>
      </c>
      <c r="CN6" s="33">
        <f t="shared" si="10"/>
        <v>72.06</v>
      </c>
      <c r="CO6" s="33">
        <f t="shared" si="10"/>
        <v>70.95</v>
      </c>
      <c r="CP6" s="33">
        <f t="shared" si="10"/>
        <v>63.67</v>
      </c>
      <c r="CQ6" s="33">
        <f t="shared" si="10"/>
        <v>63.07</v>
      </c>
      <c r="CR6" s="33">
        <f t="shared" si="10"/>
        <v>62.71</v>
      </c>
      <c r="CS6" s="33">
        <f t="shared" si="10"/>
        <v>62.15</v>
      </c>
      <c r="CT6" s="33">
        <f t="shared" si="10"/>
        <v>61.61</v>
      </c>
      <c r="CU6" s="32" t="str">
        <f>IF(CU7="","",IF(CU7="-","【-】","【"&amp;SUBSTITUTE(TEXT(CU7,"#,##0.00"),"-","△")&amp;"】"))</f>
        <v>【59.80】</v>
      </c>
      <c r="CV6" s="33">
        <f>IF(CV7="",NA(),CV7)</f>
        <v>86.57</v>
      </c>
      <c r="CW6" s="33">
        <f t="shared" ref="CW6:DE6" si="11">IF(CW7="",NA(),CW7)</f>
        <v>86.13</v>
      </c>
      <c r="CX6" s="33">
        <f t="shared" si="11"/>
        <v>86.03</v>
      </c>
      <c r="CY6" s="33">
        <f t="shared" si="11"/>
        <v>85.97</v>
      </c>
      <c r="CZ6" s="33">
        <f t="shared" si="11"/>
        <v>86.02</v>
      </c>
      <c r="DA6" s="33">
        <f t="shared" si="11"/>
        <v>90.67</v>
      </c>
      <c r="DB6" s="33">
        <f t="shared" si="11"/>
        <v>89.96</v>
      </c>
      <c r="DC6" s="33">
        <f t="shared" si="11"/>
        <v>90.54</v>
      </c>
      <c r="DD6" s="33">
        <f t="shared" si="11"/>
        <v>90.64</v>
      </c>
      <c r="DE6" s="33">
        <f t="shared" si="11"/>
        <v>90.23</v>
      </c>
      <c r="DF6" s="32" t="str">
        <f>IF(DF7="","",IF(DF7="-","【-】","【"&amp;SUBSTITUTE(TEXT(DF7,"#,##0.00"),"-","△")&amp;"】"))</f>
        <v>【89.78】</v>
      </c>
      <c r="DG6" s="33">
        <f>IF(DG7="",NA(),DG7)</f>
        <v>38.75</v>
      </c>
      <c r="DH6" s="33">
        <f t="shared" ref="DH6:DP6" si="12">IF(DH7="",NA(),DH7)</f>
        <v>40.22</v>
      </c>
      <c r="DI6" s="33">
        <f t="shared" si="12"/>
        <v>41.23</v>
      </c>
      <c r="DJ6" s="33">
        <f t="shared" si="12"/>
        <v>42.49</v>
      </c>
      <c r="DK6" s="33">
        <f t="shared" si="12"/>
        <v>45.81</v>
      </c>
      <c r="DL6" s="33">
        <f t="shared" si="12"/>
        <v>40.369999999999997</v>
      </c>
      <c r="DM6" s="33">
        <f t="shared" si="12"/>
        <v>41.47</v>
      </c>
      <c r="DN6" s="33">
        <f t="shared" si="12"/>
        <v>42.43</v>
      </c>
      <c r="DO6" s="33">
        <f t="shared" si="12"/>
        <v>43.24</v>
      </c>
      <c r="DP6" s="33">
        <f t="shared" si="12"/>
        <v>46.36</v>
      </c>
      <c r="DQ6" s="32" t="str">
        <f>IF(DQ7="","",IF(DQ7="-","【-】","【"&amp;SUBSTITUTE(TEXT(DQ7,"#,##0.00"),"-","△")&amp;"】"))</f>
        <v>【46.31】</v>
      </c>
      <c r="DR6" s="32">
        <f>IF(DR7="",NA(),DR7)</f>
        <v>0</v>
      </c>
      <c r="DS6" s="32">
        <f t="shared" ref="DS6:EA6" si="13">IF(DS7="",NA(),DS7)</f>
        <v>0</v>
      </c>
      <c r="DT6" s="33">
        <f t="shared" si="13"/>
        <v>0.59</v>
      </c>
      <c r="DU6" s="33">
        <f t="shared" si="13"/>
        <v>4.04</v>
      </c>
      <c r="DV6" s="33">
        <f t="shared" si="13"/>
        <v>4.8099999999999996</v>
      </c>
      <c r="DW6" s="33">
        <f t="shared" si="13"/>
        <v>9.42</v>
      </c>
      <c r="DX6" s="33">
        <f t="shared" si="13"/>
        <v>9.92</v>
      </c>
      <c r="DY6" s="33">
        <f t="shared" si="13"/>
        <v>11.07</v>
      </c>
      <c r="DZ6" s="33">
        <f t="shared" si="13"/>
        <v>12.21</v>
      </c>
      <c r="EA6" s="33">
        <f t="shared" si="13"/>
        <v>13.57</v>
      </c>
      <c r="EB6" s="32" t="str">
        <f>IF(EB7="","",IF(EB7="-","【-】","【"&amp;SUBSTITUTE(TEXT(EB7,"#,##0.00"),"-","△")&amp;"】"))</f>
        <v>【12.42】</v>
      </c>
      <c r="EC6" s="33">
        <f>IF(EC7="",NA(),EC7)</f>
        <v>1.18</v>
      </c>
      <c r="ED6" s="33">
        <f t="shared" ref="ED6:EL6" si="14">IF(ED7="",NA(),ED7)</f>
        <v>0.38</v>
      </c>
      <c r="EE6" s="33">
        <f t="shared" si="14"/>
        <v>0.31</v>
      </c>
      <c r="EF6" s="33">
        <f t="shared" si="14"/>
        <v>0.4</v>
      </c>
      <c r="EG6" s="33">
        <f t="shared" si="14"/>
        <v>0.16</v>
      </c>
      <c r="EH6" s="33">
        <f t="shared" si="14"/>
        <v>0.84</v>
      </c>
      <c r="EI6" s="33">
        <f t="shared" si="14"/>
        <v>0.82</v>
      </c>
      <c r="EJ6" s="33">
        <f t="shared" si="14"/>
        <v>0.76</v>
      </c>
      <c r="EK6" s="33">
        <f t="shared" si="14"/>
        <v>0.8</v>
      </c>
      <c r="EL6" s="33">
        <f t="shared" si="14"/>
        <v>0.72</v>
      </c>
      <c r="EM6" s="32" t="str">
        <f>IF(EM7="","",IF(EM7="-","【-】","【"&amp;SUBSTITUTE(TEXT(EM7,"#,##0.00"),"-","△")&amp;"】"))</f>
        <v>【0.78】</v>
      </c>
    </row>
    <row r="7" spans="1:143" s="34" customFormat="1" x14ac:dyDescent="0.15">
      <c r="A7" s="26"/>
      <c r="B7" s="35">
        <v>2014</v>
      </c>
      <c r="C7" s="35">
        <v>102059</v>
      </c>
      <c r="D7" s="35">
        <v>46</v>
      </c>
      <c r="E7" s="35">
        <v>1</v>
      </c>
      <c r="F7" s="35">
        <v>0</v>
      </c>
      <c r="G7" s="35">
        <v>1</v>
      </c>
      <c r="H7" s="35" t="s">
        <v>93</v>
      </c>
      <c r="I7" s="35" t="s">
        <v>94</v>
      </c>
      <c r="J7" s="35" t="s">
        <v>95</v>
      </c>
      <c r="K7" s="35" t="s">
        <v>96</v>
      </c>
      <c r="L7" s="35" t="s">
        <v>97</v>
      </c>
      <c r="M7" s="36" t="s">
        <v>98</v>
      </c>
      <c r="N7" s="36">
        <v>62.61</v>
      </c>
      <c r="O7" s="36">
        <v>99.59</v>
      </c>
      <c r="P7" s="36">
        <v>2214</v>
      </c>
      <c r="Q7" s="36">
        <v>222130</v>
      </c>
      <c r="R7" s="36">
        <v>175.54</v>
      </c>
      <c r="S7" s="36">
        <v>1265.4100000000001</v>
      </c>
      <c r="T7" s="36">
        <v>221499</v>
      </c>
      <c r="U7" s="36">
        <v>176.77</v>
      </c>
      <c r="V7" s="36">
        <v>1253.04</v>
      </c>
      <c r="W7" s="36">
        <v>106.63</v>
      </c>
      <c r="X7" s="36">
        <v>105.71</v>
      </c>
      <c r="Y7" s="36">
        <v>106.03</v>
      </c>
      <c r="Z7" s="36">
        <v>105.56</v>
      </c>
      <c r="AA7" s="36">
        <v>110.55</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708.4</v>
      </c>
      <c r="AT7" s="36">
        <v>847.39</v>
      </c>
      <c r="AU7" s="36">
        <v>393.03</v>
      </c>
      <c r="AV7" s="36">
        <v>440.41</v>
      </c>
      <c r="AW7" s="36">
        <v>146.81</v>
      </c>
      <c r="AX7" s="36">
        <v>545.52</v>
      </c>
      <c r="AY7" s="36">
        <v>602.73</v>
      </c>
      <c r="AZ7" s="36">
        <v>590.46</v>
      </c>
      <c r="BA7" s="36">
        <v>628.34</v>
      </c>
      <c r="BB7" s="36">
        <v>289.8</v>
      </c>
      <c r="BC7" s="36">
        <v>264.16000000000003</v>
      </c>
      <c r="BD7" s="36">
        <v>479.73</v>
      </c>
      <c r="BE7" s="36">
        <v>463.14</v>
      </c>
      <c r="BF7" s="36">
        <v>434.76</v>
      </c>
      <c r="BG7" s="36">
        <v>416.88</v>
      </c>
      <c r="BH7" s="36">
        <v>395.71</v>
      </c>
      <c r="BI7" s="36">
        <v>313.52999999999997</v>
      </c>
      <c r="BJ7" s="36">
        <v>310.79000000000002</v>
      </c>
      <c r="BK7" s="36">
        <v>299.16000000000003</v>
      </c>
      <c r="BL7" s="36">
        <v>297.13</v>
      </c>
      <c r="BM7" s="36">
        <v>301.99</v>
      </c>
      <c r="BN7" s="36">
        <v>283.72000000000003</v>
      </c>
      <c r="BO7" s="36">
        <v>99.85</v>
      </c>
      <c r="BP7" s="36">
        <v>98.69</v>
      </c>
      <c r="BQ7" s="36">
        <v>98.92</v>
      </c>
      <c r="BR7" s="36">
        <v>97.45</v>
      </c>
      <c r="BS7" s="36">
        <v>103.85</v>
      </c>
      <c r="BT7" s="36">
        <v>100.11</v>
      </c>
      <c r="BU7" s="36">
        <v>99</v>
      </c>
      <c r="BV7" s="36">
        <v>99.91</v>
      </c>
      <c r="BW7" s="36">
        <v>99.89</v>
      </c>
      <c r="BX7" s="36">
        <v>107.05</v>
      </c>
      <c r="BY7" s="36">
        <v>104.6</v>
      </c>
      <c r="BZ7" s="36">
        <v>156.13</v>
      </c>
      <c r="CA7" s="36">
        <v>157.9</v>
      </c>
      <c r="CB7" s="36">
        <v>158.01</v>
      </c>
      <c r="CC7" s="36">
        <v>160.69</v>
      </c>
      <c r="CD7" s="36">
        <v>151.47</v>
      </c>
      <c r="CE7" s="36">
        <v>163.07</v>
      </c>
      <c r="CF7" s="36">
        <v>164.03</v>
      </c>
      <c r="CG7" s="36">
        <v>164.25</v>
      </c>
      <c r="CH7" s="36">
        <v>165.34</v>
      </c>
      <c r="CI7" s="36">
        <v>155.09</v>
      </c>
      <c r="CJ7" s="36">
        <v>164.21</v>
      </c>
      <c r="CK7" s="36">
        <v>72.739999999999995</v>
      </c>
      <c r="CL7" s="36">
        <v>71.81</v>
      </c>
      <c r="CM7" s="36">
        <v>72.2</v>
      </c>
      <c r="CN7" s="36">
        <v>72.06</v>
      </c>
      <c r="CO7" s="36">
        <v>70.95</v>
      </c>
      <c r="CP7" s="36">
        <v>63.67</v>
      </c>
      <c r="CQ7" s="36">
        <v>63.07</v>
      </c>
      <c r="CR7" s="36">
        <v>62.71</v>
      </c>
      <c r="CS7" s="36">
        <v>62.15</v>
      </c>
      <c r="CT7" s="36">
        <v>61.61</v>
      </c>
      <c r="CU7" s="36">
        <v>59.8</v>
      </c>
      <c r="CV7" s="36">
        <v>86.57</v>
      </c>
      <c r="CW7" s="36">
        <v>86.13</v>
      </c>
      <c r="CX7" s="36">
        <v>86.03</v>
      </c>
      <c r="CY7" s="36">
        <v>85.97</v>
      </c>
      <c r="CZ7" s="36">
        <v>86.02</v>
      </c>
      <c r="DA7" s="36">
        <v>90.67</v>
      </c>
      <c r="DB7" s="36">
        <v>89.96</v>
      </c>
      <c r="DC7" s="36">
        <v>90.54</v>
      </c>
      <c r="DD7" s="36">
        <v>90.64</v>
      </c>
      <c r="DE7" s="36">
        <v>90.23</v>
      </c>
      <c r="DF7" s="36">
        <v>89.78</v>
      </c>
      <c r="DG7" s="36">
        <v>38.75</v>
      </c>
      <c r="DH7" s="36">
        <v>40.22</v>
      </c>
      <c r="DI7" s="36">
        <v>41.23</v>
      </c>
      <c r="DJ7" s="36">
        <v>42.49</v>
      </c>
      <c r="DK7" s="36">
        <v>45.81</v>
      </c>
      <c r="DL7" s="36">
        <v>40.369999999999997</v>
      </c>
      <c r="DM7" s="36">
        <v>41.47</v>
      </c>
      <c r="DN7" s="36">
        <v>42.43</v>
      </c>
      <c r="DO7" s="36">
        <v>43.24</v>
      </c>
      <c r="DP7" s="36">
        <v>46.36</v>
      </c>
      <c r="DQ7" s="36">
        <v>46.31</v>
      </c>
      <c r="DR7" s="36">
        <v>0</v>
      </c>
      <c r="DS7" s="36">
        <v>0</v>
      </c>
      <c r="DT7" s="36">
        <v>0.59</v>
      </c>
      <c r="DU7" s="36">
        <v>4.04</v>
      </c>
      <c r="DV7" s="36">
        <v>4.8099999999999996</v>
      </c>
      <c r="DW7" s="36">
        <v>9.42</v>
      </c>
      <c r="DX7" s="36">
        <v>9.92</v>
      </c>
      <c r="DY7" s="36">
        <v>11.07</v>
      </c>
      <c r="DZ7" s="36">
        <v>12.21</v>
      </c>
      <c r="EA7" s="36">
        <v>13.57</v>
      </c>
      <c r="EB7" s="36">
        <v>12.42</v>
      </c>
      <c r="EC7" s="36">
        <v>1.18</v>
      </c>
      <c r="ED7" s="36">
        <v>0.38</v>
      </c>
      <c r="EE7" s="36">
        <v>0.31</v>
      </c>
      <c r="EF7" s="36">
        <v>0.4</v>
      </c>
      <c r="EG7" s="36">
        <v>0.16</v>
      </c>
      <c r="EH7" s="36">
        <v>0.84</v>
      </c>
      <c r="EI7" s="36">
        <v>0.82</v>
      </c>
      <c r="EJ7" s="36">
        <v>0.76</v>
      </c>
      <c r="EK7" s="36">
        <v>0.8</v>
      </c>
      <c r="EL7" s="36">
        <v>0.72</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Ｈ27年度</cp:lastModifiedBy>
  <dcterms:created xsi:type="dcterms:W3CDTF">2016-02-03T07:16:32Z</dcterms:created>
  <dcterms:modified xsi:type="dcterms:W3CDTF">2016-02-22T07:13:34Z</dcterms:modified>
</cp:coreProperties>
</file>