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kurai-makoto\Desktop\差し替え後\"/>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<sst xmlns="http://schemas.openxmlformats.org/spreadsheetml/2006/main" count="217" uniqueCount="107">
  <si>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</si>
  <si>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</si>
  <si>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</si>
  <si>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</si>
  <si>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</si>
  <si>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</si>
  <si>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</si>
  <si>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</si>
  <si>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</si>
  <si>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</si>
  <si>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</si>
  <si>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</si>
  <si>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</si>
  <si>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</si>
  <si>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</si>
  <si>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</si>
  <si>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</si>
  <si>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</si>
  <si>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</si>
  <si>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</si>
  <si>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</si>
  <si>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</si>
  <si>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</si>
  <si>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</si>
  <si>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</si>
  <si>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</si>
  <si>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</si>
  <si>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</si>
  <si>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</si>
  <si>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</si>
  <si>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</si>
  <si>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</si>
  <si>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</si>
  <si>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</si>
  <si>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</si>
  <si>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</si>
  <si>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</si>
  <si>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</si>
  <si>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</si>
  <si>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</si>
  <si>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</si>
  <si>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</si>
  <si>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</si>
  <si>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</si>
  <si>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</si>
  <si>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</si>
  <si>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</si>
  <si>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</si>
  <si>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</si>
  <si>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</si>
  <si>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</si>
  <si>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</si>
  <si>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</si>
  <si>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</si>
  <si>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</si>
  <si>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</si>
  <si>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</si>
  <si>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</si>
  <si>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</si>
  <si>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</si>
  <si>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</si>
  <si>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</si>
  <si>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</si>
  <si>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</si>
  <si>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</si>
  <si>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</si>
  <si>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</si>
  <si>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</si>
  <si>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</si>
  <si>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</si>
  <si>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</si>
  <si>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</si>
  <si>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</si>
  <si>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</si>
  <si>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</si>
  <si>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</si>
  <si>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</si>
  <si>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</si>
  <si>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</si>
  <si>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</si>
  <si>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</si>
  <si>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</si>
  <si>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</si>
  <si>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</si>
  <si>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</si>
  <si>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</si>
  <si>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</si>
  <si>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</si>
  <si>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</si>
  <si>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</si>
  <si>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</si>
  <si>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</si>
  <si>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</si>
  <si>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桐生市</t>
  </si>
  <si>
    <t>法適用</t>
  </si>
  <si>
    <t>水道事業</t>
  </si>
  <si>
    <t>末端給水事業</t>
  </si>
  <si>
    <t>A3</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</si>
  <si>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</si>
  <si>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</si>
  <si>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</si>
  <si>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</si>
  <si>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</si>
  <si>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</si>
  <si>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経常収支比率につきましては、単年度の収支は黒字であるが、平成２６年度からは、会計基準見直しに伴う長期前受金戻入（現金を伴わない収益）が新たに計上されたことにより、前年度よりも数値が上昇するべきであるが、若干下降している状況であり、今後は下降傾向になることが想定される。
　③流動比率につきましては、平成２６年度の値が急降下しているのは、会計基準見直しに伴い、流動負債に計上するべき金額が増加したためであり、平均値と比較しても良好な状況である。
　④企業債残高対給水収益比率につきましては、企業債残高の規模を表す数値であり、平均値よりも良好な数値となっており、現段階では比較的借入に頼らない事業運営ができている。
　⑤料金回収率と⑥給水原価につきましては、ともに給水に係る費用の削減努力により、平均値よりも良好な数値となっており、妥当な数値であると考える。
　⑦施設利用率につきましては、給水人口の減少や節水意識の定着などにより、配水量が減少している結果であり、今後の老朽施設の更新に伴い、適正な設備投資を検討する必要がある。
　⑧有収率につきましては、ここ数年下降しているのは、配水管の老朽化に伴い、漏水等の影響がでている状況が考えられる。流量計の更新及び設置等により、原因の究明に努め有収率の向上を目指す。</t>
    <rPh sb="2" eb="4">
      <t>ケイジョウ</t>
    </rPh>
    <rPh sb="4" eb="6">
      <t>シュウシ</t>
    </rPh>
    <rPh sb="6" eb="8">
      <t>ヒリツ</t>
    </rPh>
    <rPh sb="16" eb="19">
      <t>タンネンド</t>
    </rPh>
    <rPh sb="20" eb="22">
      <t>シュウシ</t>
    </rPh>
    <rPh sb="23" eb="25">
      <t>クロジ</t>
    </rPh>
    <rPh sb="30" eb="32">
      <t>ヘイセイ</t>
    </rPh>
    <rPh sb="34" eb="36">
      <t>ネンド</t>
    </rPh>
    <rPh sb="40" eb="42">
      <t>カイケイ</t>
    </rPh>
    <rPh sb="42" eb="44">
      <t>キジュン</t>
    </rPh>
    <rPh sb="44" eb="46">
      <t>ミナオ</t>
    </rPh>
    <rPh sb="48" eb="49">
      <t>トモナ</t>
    </rPh>
    <rPh sb="50" eb="52">
      <t>チョウキ</t>
    </rPh>
    <rPh sb="52" eb="54">
      <t>マエウケ</t>
    </rPh>
    <rPh sb="54" eb="55">
      <t>キン</t>
    </rPh>
    <rPh sb="55" eb="57">
      <t>レイニュウ</t>
    </rPh>
    <rPh sb="58" eb="60">
      <t>ゲンキン</t>
    </rPh>
    <rPh sb="61" eb="62">
      <t>トモナ</t>
    </rPh>
    <rPh sb="65" eb="67">
      <t>シュウエキ</t>
    </rPh>
    <rPh sb="69" eb="70">
      <t>アラ</t>
    </rPh>
    <rPh sb="72" eb="74">
      <t>ケイジョウ</t>
    </rPh>
    <rPh sb="83" eb="86">
      <t>ゼンネンド</t>
    </rPh>
    <rPh sb="89" eb="91">
      <t>スウチ</t>
    </rPh>
    <rPh sb="92" eb="94">
      <t>ジョウショウ</t>
    </rPh>
    <rPh sb="103" eb="105">
      <t>ジャッカン</t>
    </rPh>
    <rPh sb="105" eb="107">
      <t>カコウ</t>
    </rPh>
    <rPh sb="111" eb="113">
      <t>ジョウキョウ</t>
    </rPh>
    <rPh sb="117" eb="119">
      <t>コンゴ</t>
    </rPh>
    <rPh sb="120" eb="122">
      <t>カコウ</t>
    </rPh>
    <rPh sb="122" eb="124">
      <t>ケイコウ</t>
    </rPh>
    <rPh sb="130" eb="132">
      <t>ソウテイ</t>
    </rPh>
    <rPh sb="139" eb="141">
      <t>リュウドウ</t>
    </rPh>
    <rPh sb="141" eb="143">
      <t>ヒリツ</t>
    </rPh>
    <rPh sb="151" eb="153">
      <t>ヘイセイ</t>
    </rPh>
    <rPh sb="155" eb="157">
      <t>ネンド</t>
    </rPh>
    <rPh sb="158" eb="159">
      <t>アタイ</t>
    </rPh>
    <rPh sb="160" eb="163">
      <t>キュウコウカ</t>
    </rPh>
    <rPh sb="170" eb="172">
      <t>カイケイ</t>
    </rPh>
    <rPh sb="172" eb="174">
      <t>キジュン</t>
    </rPh>
    <rPh sb="174" eb="176">
      <t>ミナオ</t>
    </rPh>
    <rPh sb="178" eb="179">
      <t>トモナ</t>
    </rPh>
    <rPh sb="181" eb="183">
      <t>リュウドウ</t>
    </rPh>
    <rPh sb="183" eb="185">
      <t>フサイ</t>
    </rPh>
    <rPh sb="186" eb="188">
      <t>ケイジョウ</t>
    </rPh>
    <rPh sb="192" eb="194">
      <t>キンガク</t>
    </rPh>
    <rPh sb="195" eb="197">
      <t>ゾウカ</t>
    </rPh>
    <rPh sb="205" eb="208">
      <t>ヘイキンチ</t>
    </rPh>
    <rPh sb="209" eb="211">
      <t>ヒカク</t>
    </rPh>
    <rPh sb="214" eb="216">
      <t>リョウコウ</t>
    </rPh>
    <rPh sb="217" eb="219">
      <t>ジョウキョウ</t>
    </rPh>
    <rPh sb="226" eb="228">
      <t>キギョウ</t>
    </rPh>
    <rPh sb="228" eb="229">
      <t>サイ</t>
    </rPh>
    <rPh sb="229" eb="231">
      <t>ザンダカ</t>
    </rPh>
    <rPh sb="231" eb="232">
      <t>タイ</t>
    </rPh>
    <rPh sb="232" eb="234">
      <t>キュウスイ</t>
    </rPh>
    <rPh sb="234" eb="236">
      <t>シュウエキ</t>
    </rPh>
    <rPh sb="236" eb="238">
      <t>ヒリツ</t>
    </rPh>
    <rPh sb="246" eb="248">
      <t>キギョウ</t>
    </rPh>
    <rPh sb="248" eb="249">
      <t>サイ</t>
    </rPh>
    <rPh sb="249" eb="251">
      <t>ザンダカ</t>
    </rPh>
    <rPh sb="252" eb="254">
      <t>キボ</t>
    </rPh>
    <rPh sb="255" eb="256">
      <t>アラワ</t>
    </rPh>
    <rPh sb="257" eb="259">
      <t>スウチ</t>
    </rPh>
    <rPh sb="263" eb="266">
      <t>ヘイキンチ</t>
    </rPh>
    <rPh sb="269" eb="271">
      <t>リョウコウ</t>
    </rPh>
    <rPh sb="272" eb="274">
      <t>スウチ</t>
    </rPh>
    <rPh sb="281" eb="284">
      <t>ゲンダンカイ</t>
    </rPh>
    <rPh sb="286" eb="289">
      <t>ヒカクテキ</t>
    </rPh>
    <rPh sb="289" eb="291">
      <t>カリイレ</t>
    </rPh>
    <rPh sb="292" eb="293">
      <t>タヨ</t>
    </rPh>
    <rPh sb="296" eb="298">
      <t>ジギョウ</t>
    </rPh>
    <rPh sb="298" eb="300">
      <t>ウンエイ</t>
    </rPh>
    <rPh sb="310" eb="312">
      <t>リョウキン</t>
    </rPh>
    <rPh sb="312" eb="314">
      <t>カイシュウ</t>
    </rPh>
    <rPh sb="314" eb="315">
      <t>リツ</t>
    </rPh>
    <rPh sb="317" eb="319">
      <t>キュウスイ</t>
    </rPh>
    <rPh sb="319" eb="321">
      <t>ゲンカ</t>
    </rPh>
    <rPh sb="332" eb="334">
      <t>キュウスイ</t>
    </rPh>
    <rPh sb="335" eb="336">
      <t>カカワ</t>
    </rPh>
    <rPh sb="337" eb="339">
      <t>ヒヨウ</t>
    </rPh>
    <rPh sb="340" eb="342">
      <t>サクゲン</t>
    </rPh>
    <rPh sb="342" eb="344">
      <t>ドリョク</t>
    </rPh>
    <rPh sb="348" eb="351">
      <t>ヘイキンチ</t>
    </rPh>
    <rPh sb="354" eb="356">
      <t>リョウコウ</t>
    </rPh>
    <rPh sb="357" eb="359">
      <t>スウチ</t>
    </rPh>
    <rPh sb="366" eb="368">
      <t>ダトウ</t>
    </rPh>
    <rPh sb="369" eb="371">
      <t>スウチ</t>
    </rPh>
    <rPh sb="375" eb="376">
      <t>カンガ</t>
    </rPh>
    <rPh sb="382" eb="384">
      <t>シセツ</t>
    </rPh>
    <rPh sb="384" eb="387">
      <t>リヨウリツ</t>
    </rPh>
    <rPh sb="395" eb="397">
      <t>キュウスイ</t>
    </rPh>
    <rPh sb="397" eb="399">
      <t>ジンコウ</t>
    </rPh>
    <rPh sb="400" eb="402">
      <t>ゲンショウ</t>
    </rPh>
    <rPh sb="403" eb="405">
      <t>セッスイ</t>
    </rPh>
    <rPh sb="405" eb="407">
      <t>イシキ</t>
    </rPh>
    <rPh sb="408" eb="410">
      <t>テイチャク</t>
    </rPh>
    <rPh sb="416" eb="418">
      <t>ハイスイ</t>
    </rPh>
    <rPh sb="418" eb="419">
      <t>リョウ</t>
    </rPh>
    <rPh sb="420" eb="422">
      <t>ゲンショウ</t>
    </rPh>
    <rPh sb="426" eb="428">
      <t>ケッカ</t>
    </rPh>
    <rPh sb="432" eb="434">
      <t>コンゴ</t>
    </rPh>
    <rPh sb="435" eb="437">
      <t>ロウキュウ</t>
    </rPh>
    <rPh sb="437" eb="439">
      <t>シセツ</t>
    </rPh>
    <rPh sb="440" eb="442">
      <t>コウシン</t>
    </rPh>
    <rPh sb="443" eb="444">
      <t>トモナ</t>
    </rPh>
    <rPh sb="446" eb="448">
      <t>テキセイ</t>
    </rPh>
    <rPh sb="449" eb="451">
      <t>セツビ</t>
    </rPh>
    <rPh sb="451" eb="453">
      <t>トウシ</t>
    </rPh>
    <rPh sb="454" eb="456">
      <t>ケントウ</t>
    </rPh>
    <rPh sb="458" eb="460">
      <t>ヒツヨウ</t>
    </rPh>
    <rPh sb="480" eb="482">
      <t>スウネン</t>
    </rPh>
    <rPh sb="482" eb="484">
      <t>カコウ</t>
    </rPh>
    <rPh sb="491" eb="494">
      <t>ハイスイカン</t>
    </rPh>
    <rPh sb="495" eb="498">
      <t>ロウキュウカ</t>
    </rPh>
    <rPh sb="499" eb="500">
      <t>トモナ</t>
    </rPh>
    <rPh sb="502" eb="504">
      <t>ロウスイ</t>
    </rPh>
    <rPh sb="504" eb="505">
      <t>トウ</t>
    </rPh>
    <rPh sb="506" eb="508">
      <t>エイキョウ</t>
    </rPh>
    <rPh sb="513" eb="515">
      <t>ジョウキョウ</t>
    </rPh>
    <rPh sb="516" eb="517">
      <t>カンガ</t>
    </rPh>
    <rPh sb="522" eb="525">
      <t>リュウリョウケイ</t>
    </rPh>
    <rPh sb="526" eb="528">
      <t>コウシン</t>
    </rPh>
    <rPh sb="528" eb="529">
      <t>オヨ</t>
    </rPh>
    <rPh sb="530" eb="532">
      <t>セッチ</t>
    </rPh>
    <rPh sb="532" eb="533">
      <t>トウ</t>
    </rPh>
    <rPh sb="537" eb="539">
      <t>ゲンイン</t>
    </rPh>
    <rPh sb="540" eb="542">
      <t>キュウメイ</t>
    </rPh>
    <rPh sb="543" eb="544">
      <t>ツト</t>
    </rPh>
    <rPh sb="547" eb="548">
      <t>リツ</t>
    </rPh>
    <rPh sb="549" eb="551">
      <t>コウジョウ</t>
    </rPh>
    <rPh sb="552" eb="554">
      <t>メザ</t>
    </rPh>
    <phoneticPr fontId="4"/>
  </si>
  <si>
    <t xml:space="preserve">　①有形固定資産減価償却率につきましては、平均値よりも有形固定資産の経年劣化が進んでいる状況でありますが、これは現在実施している（仮称）梅田浄水場建設を踏まえて代替元となる施設の更新を実施していることが影響していると考えられる。
　②管路経年比率及び③管路更新率につきましては、給水収益の減少に伴い、管路の更新事業費が減少したことや（仮称）梅田浄水場建設を最優先に実施していることが数値の悪化に影響している。今後は計画的な管路の更新が必要である。
</t>
    <rPh sb="2" eb="4">
      <t>ユウケイ</t>
    </rPh>
    <rPh sb="4" eb="6">
      <t>コテイ</t>
    </rPh>
    <rPh sb="6" eb="8">
      <t>シサン</t>
    </rPh>
    <rPh sb="8" eb="10">
      <t>ゲンカ</t>
    </rPh>
    <rPh sb="10" eb="12">
      <t>ショウキャク</t>
    </rPh>
    <rPh sb="12" eb="13">
      <t>リツ</t>
    </rPh>
    <rPh sb="21" eb="24">
      <t>ヘイキンチ</t>
    </rPh>
    <rPh sb="27" eb="29">
      <t>ユウケイ</t>
    </rPh>
    <rPh sb="29" eb="31">
      <t>コテイ</t>
    </rPh>
    <rPh sb="31" eb="33">
      <t>シサン</t>
    </rPh>
    <rPh sb="34" eb="36">
      <t>ケイネン</t>
    </rPh>
    <rPh sb="36" eb="38">
      <t>レッカ</t>
    </rPh>
    <rPh sb="39" eb="40">
      <t>スス</t>
    </rPh>
    <rPh sb="44" eb="46">
      <t>ジョウキョウ</t>
    </rPh>
    <rPh sb="56" eb="58">
      <t>ゲンザイ</t>
    </rPh>
    <rPh sb="58" eb="60">
      <t>ジッシ</t>
    </rPh>
    <rPh sb="65" eb="67">
      <t>カショウ</t>
    </rPh>
    <rPh sb="68" eb="70">
      <t>ウメダ</t>
    </rPh>
    <rPh sb="70" eb="73">
      <t>ジョウスイジョウ</t>
    </rPh>
    <rPh sb="73" eb="75">
      <t>ケンセツ</t>
    </rPh>
    <rPh sb="76" eb="77">
      <t>フ</t>
    </rPh>
    <rPh sb="80" eb="82">
      <t>ダイタイ</t>
    </rPh>
    <rPh sb="82" eb="83">
      <t>モト</t>
    </rPh>
    <rPh sb="86" eb="88">
      <t>シセツ</t>
    </rPh>
    <rPh sb="89" eb="91">
      <t>コウシン</t>
    </rPh>
    <rPh sb="92" eb="94">
      <t>ジッシ</t>
    </rPh>
    <rPh sb="101" eb="103">
      <t>エイキョウ</t>
    </rPh>
    <rPh sb="108" eb="109">
      <t>カンガ</t>
    </rPh>
    <rPh sb="117" eb="119">
      <t>カンロ</t>
    </rPh>
    <rPh sb="119" eb="121">
      <t>ケイネン</t>
    </rPh>
    <rPh sb="121" eb="123">
      <t>ヒリツ</t>
    </rPh>
    <rPh sb="123" eb="124">
      <t>オヨ</t>
    </rPh>
    <rPh sb="126" eb="128">
      <t>カンロ</t>
    </rPh>
    <rPh sb="128" eb="130">
      <t>コウシン</t>
    </rPh>
    <rPh sb="130" eb="131">
      <t>リツ</t>
    </rPh>
    <rPh sb="139" eb="141">
      <t>キュウスイ</t>
    </rPh>
    <rPh sb="141" eb="143">
      <t>シュウエキ</t>
    </rPh>
    <rPh sb="144" eb="146">
      <t>ゲンショウ</t>
    </rPh>
    <rPh sb="147" eb="148">
      <t>トモナ</t>
    </rPh>
    <rPh sb="150" eb="152">
      <t>カンロ</t>
    </rPh>
    <rPh sb="153" eb="155">
      <t>コウシン</t>
    </rPh>
    <rPh sb="155" eb="157">
      <t>ジギョウ</t>
    </rPh>
    <rPh sb="157" eb="158">
      <t>ヒ</t>
    </rPh>
    <rPh sb="159" eb="161">
      <t>ゲンショウ</t>
    </rPh>
    <rPh sb="167" eb="169">
      <t>カショウ</t>
    </rPh>
    <rPh sb="170" eb="172">
      <t>ウメダ</t>
    </rPh>
    <rPh sb="172" eb="175">
      <t>ジョウスイジョウ</t>
    </rPh>
    <rPh sb="175" eb="177">
      <t>ケンセツ</t>
    </rPh>
    <rPh sb="178" eb="179">
      <t>サイ</t>
    </rPh>
    <rPh sb="179" eb="181">
      <t>ユウセン</t>
    </rPh>
    <rPh sb="182" eb="184">
      <t>ジッシ</t>
    </rPh>
    <rPh sb="191" eb="193">
      <t>スウチ</t>
    </rPh>
    <rPh sb="194" eb="196">
      <t>アッカ</t>
    </rPh>
    <rPh sb="197" eb="199">
      <t>エイキョウ</t>
    </rPh>
    <rPh sb="204" eb="206">
      <t>コンゴ</t>
    </rPh>
    <rPh sb="207" eb="210">
      <t>ケイカクテキ</t>
    </rPh>
    <rPh sb="211" eb="213">
      <t>カンロ</t>
    </rPh>
    <rPh sb="214" eb="216">
      <t>コウシン</t>
    </rPh>
    <rPh sb="217" eb="219">
      <t>ヒツヨウアラワスウチヘイキンチリョウコウスウチゲンダンカイヒカクテキカリイレタヨジギョウウンエイリョウキンカイシュウリツキュウスイゲンカキュウスイカカワヒヨウサクゲンドリョクヘイキンチリョウコウスウチダトウスウチカンガシセツリヨウリツキュウスイジンコウゲンショウセッスイイシキテイチャクハイスイリョウゲンショウケッカコンゴロウキュウシセツコウシントモナテキセイセツビトウシケントウヒツヨウスウネンカコウハイスイカンロウキュウカトモナロウスイトウエイキョウジョウキョウカンガリュウリョウケイコウシンオヨセッチトウゲンインキュウメイツトリツコウジョウメザ</t>
    </rPh>
    <phoneticPr fontId="4"/>
  </si>
  <si>
    <t>　経営の健全性・効率性の数値が良好である要因は、経常経費の削減に努めた結果であると考える。また、それと同時に、老朽化の状況が示すとおり、老朽施設の更新状況が遅れているために、収益的収支における減価償却費の割合が抑えられているにすぎない状況であるとも考えられる。現在継続実施している（仮称）梅田浄水場建設をはじめとする老朽施設の更新費用が今後の経営状況を圧迫してくるのは既成の事実であり、早急に詳細なアセットマネジメントの作成及び長期的な管路等の更新計画が必須であると考える。</t>
    <rPh sb="1" eb="3">
      <t>ケイエイ</t>
    </rPh>
    <rPh sb="4" eb="7">
      <t>ケンゼンセイ</t>
    </rPh>
    <rPh sb="8" eb="11">
      <t>コウリツセイ</t>
    </rPh>
    <rPh sb="12" eb="14">
      <t>スウチ</t>
    </rPh>
    <rPh sb="15" eb="17">
      <t>リョウコウ</t>
    </rPh>
    <rPh sb="20" eb="22">
      <t>ヨウイン</t>
    </rPh>
    <rPh sb="24" eb="26">
      <t>ケイジョウ</t>
    </rPh>
    <rPh sb="26" eb="28">
      <t>ケイヒ</t>
    </rPh>
    <rPh sb="32" eb="33">
      <t>ツト</t>
    </rPh>
    <rPh sb="35" eb="37">
      <t>ケッカ</t>
    </rPh>
    <rPh sb="41" eb="42">
      <t>カンガ</t>
    </rPh>
    <rPh sb="51" eb="53">
      <t>ドウジ</t>
    </rPh>
    <rPh sb="55" eb="58">
      <t>ロウキュウカ</t>
    </rPh>
    <rPh sb="59" eb="61">
      <t>ジョウキョウ</t>
    </rPh>
    <rPh sb="62" eb="63">
      <t>シメ</t>
    </rPh>
    <rPh sb="68" eb="70">
      <t>ロウキュウ</t>
    </rPh>
    <rPh sb="70" eb="72">
      <t>シセツ</t>
    </rPh>
    <rPh sb="73" eb="75">
      <t>コウシン</t>
    </rPh>
    <rPh sb="75" eb="77">
      <t>ジョウキョウ</t>
    </rPh>
    <rPh sb="78" eb="79">
      <t>オク</t>
    </rPh>
    <rPh sb="87" eb="90">
      <t>シュウエキテキ</t>
    </rPh>
    <rPh sb="90" eb="92">
      <t>シュウシ</t>
    </rPh>
    <rPh sb="96" eb="98">
      <t>ゲンカ</t>
    </rPh>
    <rPh sb="98" eb="100">
      <t>ショウキャク</t>
    </rPh>
    <rPh sb="100" eb="101">
      <t>ヒ</t>
    </rPh>
    <rPh sb="102" eb="104">
      <t>ワリアイ</t>
    </rPh>
    <rPh sb="105" eb="106">
      <t>オサ</t>
    </rPh>
    <rPh sb="117" eb="119">
      <t>ジョウキョウ</t>
    </rPh>
    <rPh sb="124" eb="125">
      <t>カンガ</t>
    </rPh>
    <rPh sb="130" eb="132">
      <t>ゲンザイ</t>
    </rPh>
    <rPh sb="132" eb="134">
      <t>ケイゾク</t>
    </rPh>
    <rPh sb="134" eb="136">
      <t>ジッシ</t>
    </rPh>
    <rPh sb="141" eb="143">
      <t>カショウ</t>
    </rPh>
    <rPh sb="144" eb="146">
      <t>ウメダ</t>
    </rPh>
    <rPh sb="146" eb="149">
      <t>ジョウスイジョウ</t>
    </rPh>
    <rPh sb="149" eb="151">
      <t>ケンセツ</t>
    </rPh>
    <rPh sb="158" eb="160">
      <t>ロウキュウ</t>
    </rPh>
    <rPh sb="160" eb="162">
      <t>シセツ</t>
    </rPh>
    <rPh sb="163" eb="165">
      <t>コウシン</t>
    </rPh>
    <rPh sb="165" eb="167">
      <t>ヒヨウ</t>
    </rPh>
    <rPh sb="168" eb="170">
      <t>コンゴ</t>
    </rPh>
    <rPh sb="171" eb="173">
      <t>ケイエイ</t>
    </rPh>
    <rPh sb="173" eb="175">
      <t>ジョウキョウ</t>
    </rPh>
    <rPh sb="176" eb="178">
      <t>アッパク</t>
    </rPh>
    <rPh sb="184" eb="186">
      <t>キセイ</t>
    </rPh>
    <rPh sb="187" eb="189">
      <t>ジジツ</t>
    </rPh>
    <rPh sb="193" eb="195">
      <t>ソウキュウ</t>
    </rPh>
    <rPh sb="196" eb="198">
      <t>ショウサイ</t>
    </rPh>
    <rPh sb="210" eb="212">
      <t>サクセイ</t>
    </rPh>
    <rPh sb="212" eb="213">
      <t>オヨ</t>
    </rPh>
    <rPh sb="214" eb="217">
      <t>チョウキテキ</t>
    </rPh>
    <rPh sb="218" eb="221">
      <t>カンロトウ</t>
    </rPh>
    <rPh sb="222" eb="224">
      <t>コウシン</t>
    </rPh>
    <rPh sb="224" eb="226">
      <t>ケイカク</t>
    </rPh>
    <rPh sb="227" eb="229">
      <t>ヒッス</t>
    </rPh>
    <rPh sb="233" eb="23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</si>
</sst>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0.79</c:v>
                </c:pt>
                <c:pt idx="1">
                  <c:v>0.73</c:v>
                </c:pt>
                <c:pt idx="2">
                  <c:v>0.76</c:v>
                </c:pt>
                <c:pt idx="3">
                  <c:v>0.63</c:v>
                </c:pt>
                <c:pt idx="4">
                  <c:v>0.53</c:v>
                </c:pt>
              </c:numCache>
            </c:numRef>
          </c:val>
        </c:ser>
        <c:dLbls>
          <c:showLegendKey val="0"/>
          <c:showVal val="0"/>
          <c:showCatName val="0"/>
          <c:showSerName val="0"/>
          <c:showPercent val="0"/>
          <c:showBubbleSize val="0"/>
        </c:dLbls>
        <c:gapWidth val="150"/>
        <c:axId val="139636808"/>
        <c:axId val="137523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0.9</c:v>
                </c:pt>
                <c:pt idx="1">
                  <c:v>1.01</c:v>
                </c:pt>
                <c:pt idx="2">
                  <c:v>0.88</c:v>
                </c:pt>
                <c:pt idx="3">
                  <c:v>0.85</c:v>
                </c:pt>
                <c:pt idx="4">
                  <c:v>0.75</c:v>
                </c:pt>
              </c:numCache>
            </c:numRef>
          </c:val>
          <c:smooth val="0"/>
        </c:ser>
        <c:dLbls>
          <c:showLegendKey val="0"/>
          <c:showVal val="0"/>
          <c:showCatName val="0"/>
          <c:showSerName val="0"/>
          <c:showPercent val="0"/>
          <c:showBubbleSize val="0"/>
        </c:dLbls>
        <c:marker val="1"/>
        <c:smooth val="0"/>
        <c:axId val="139636808"/>
        <c:axId val="137523208"/>
      </c:lineChart>
      <c:dateAx>
        <c:axId val="139636808"/>
        <c:scaling>
          <c:orientation val="minMax"/>
        </c:scaling>
        <c:delete val="1"/>
        <c:axPos val="b"/>
        <c:numFmt formatCode="ge" sourceLinked="1"/>
        <c:majorTickMark val="none"/>
        <c:minorTickMark val="none"/>
        <c:tickLblPos val="none"/>
        <c:crossAx val="137523208"/>
        <c:crosses val="autoZero"/>
        <c:auto val="1"/>
        <c:lblOffset val="100"/>
        <c:baseTimeUnit val="years"/>
      </c:dateAx>
      <c:valAx>
        <c:axId val="137523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63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45.75</c:v>
                </c:pt>
                <c:pt idx="1">
                  <c:v>45.2</c:v>
                </c:pt>
                <c:pt idx="2">
                  <c:v>44.62</c:v>
                </c:pt>
                <c:pt idx="3">
                  <c:v>44.32</c:v>
                </c:pt>
                <c:pt idx="4">
                  <c:v>43.92</c:v>
                </c:pt>
              </c:numCache>
            </c:numRef>
          </c:val>
        </c:ser>
        <c:dLbls>
          <c:showLegendKey val="0"/>
          <c:showVal val="0"/>
          <c:showCatName val="0"/>
          <c:showSerName val="0"/>
          <c:showPercent val="0"/>
          <c:showBubbleSize val="0"/>
        </c:dLbls>
        <c:gapWidth val="150"/>
        <c:axId val="234484096"/>
        <c:axId val="234484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63.12</c:v>
                </c:pt>
                <c:pt idx="1">
                  <c:v>62.81</c:v>
                </c:pt>
                <c:pt idx="2">
                  <c:v>62.5</c:v>
                </c:pt>
                <c:pt idx="3">
                  <c:v>62.45</c:v>
                </c:pt>
                <c:pt idx="4">
                  <c:v>62.12</c:v>
                </c:pt>
              </c:numCache>
            </c:numRef>
          </c:val>
          <c:smooth val="0"/>
        </c:ser>
        <c:dLbls>
          <c:showLegendKey val="0"/>
          <c:showVal val="0"/>
          <c:showCatName val="0"/>
          <c:showSerName val="0"/>
          <c:showPercent val="0"/>
          <c:showBubbleSize val="0"/>
        </c:dLbls>
        <c:marker val="1"/>
        <c:smooth val="0"/>
        <c:axId val="234484096"/>
        <c:axId val="234484488"/>
      </c:lineChart>
      <c:dateAx>
        <c:axId val="234484096"/>
        <c:scaling>
          <c:orientation val="minMax"/>
        </c:scaling>
        <c:delete val="1"/>
        <c:axPos val="b"/>
        <c:numFmt formatCode="ge" sourceLinked="1"/>
        <c:majorTickMark val="none"/>
        <c:minorTickMark val="none"/>
        <c:tickLblPos val="none"/>
        <c:crossAx val="234484488"/>
        <c:crosses val="autoZero"/>
        <c:auto val="1"/>
        <c:lblOffset val="100"/>
        <c:baseTimeUnit val="years"/>
      </c:dateAx>
      <c:valAx>
        <c:axId val="234484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48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82.37</c:v>
                </c:pt>
                <c:pt idx="1">
                  <c:v>81.06</c:v>
                </c:pt>
                <c:pt idx="2">
                  <c:v>80.73</c:v>
                </c:pt>
                <c:pt idx="3">
                  <c:v>80.69</c:v>
                </c:pt>
                <c:pt idx="4">
                  <c:v>78.58</c:v>
                </c:pt>
              </c:numCache>
            </c:numRef>
          </c:val>
        </c:ser>
        <c:dLbls>
          <c:showLegendKey val="0"/>
          <c:showVal val="0"/>
          <c:showCatName val="0"/>
          <c:showSerName val="0"/>
          <c:showPercent val="0"/>
          <c:showBubbleSize val="0"/>
        </c:dLbls>
        <c:gapWidth val="150"/>
        <c:axId val="141404000"/>
        <c:axId val="141403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89.94</c:v>
                </c:pt>
                <c:pt idx="1">
                  <c:v>89.45</c:v>
                </c:pt>
                <c:pt idx="2">
                  <c:v>89.62</c:v>
                </c:pt>
                <c:pt idx="3">
                  <c:v>89.76</c:v>
                </c:pt>
                <c:pt idx="4">
                  <c:v>89.45</c:v>
                </c:pt>
              </c:numCache>
            </c:numRef>
          </c:val>
          <c:smooth val="0"/>
        </c:ser>
        <c:dLbls>
          <c:showLegendKey val="0"/>
          <c:showVal val="0"/>
          <c:showCatName val="0"/>
          <c:showSerName val="0"/>
          <c:showPercent val="0"/>
          <c:showBubbleSize val="0"/>
        </c:dLbls>
        <c:marker val="1"/>
        <c:smooth val="0"/>
        <c:axId val="141404000"/>
        <c:axId val="141403608"/>
      </c:lineChart>
      <c:dateAx>
        <c:axId val="141404000"/>
        <c:scaling>
          <c:orientation val="minMax"/>
        </c:scaling>
        <c:delete val="1"/>
        <c:axPos val="b"/>
        <c:numFmt formatCode="ge" sourceLinked="1"/>
        <c:majorTickMark val="none"/>
        <c:minorTickMark val="none"/>
        <c:tickLblPos val="none"/>
        <c:crossAx val="141403608"/>
        <c:crosses val="autoZero"/>
        <c:auto val="1"/>
        <c:lblOffset val="100"/>
        <c:baseTimeUnit val="years"/>
      </c:dateAx>
      <c:valAx>
        <c:axId val="14140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40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111.33</c:v>
                </c:pt>
                <c:pt idx="1">
                  <c:v>115.22</c:v>
                </c:pt>
                <c:pt idx="2">
                  <c:v>115.6</c:v>
                </c:pt>
                <c:pt idx="3">
                  <c:v>120.41</c:v>
                </c:pt>
                <c:pt idx="4">
                  <c:v>119.64</c:v>
                </c:pt>
              </c:numCache>
            </c:numRef>
          </c:val>
        </c:ser>
        <c:dLbls>
          <c:showLegendKey val="0"/>
          <c:showVal val="0"/>
          <c:showCatName val="0"/>
          <c:showSerName val="0"/>
          <c:showPercent val="0"/>
          <c:showBubbleSize val="0"/>
        </c:dLbls>
        <c:gapWidth val="150"/>
        <c:axId val="141229624"/>
        <c:axId val="139467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109.88</c:v>
                </c:pt>
                <c:pt idx="1">
                  <c:v>107.74</c:v>
                </c:pt>
                <c:pt idx="2">
                  <c:v>107.91</c:v>
                </c:pt>
                <c:pt idx="3">
                  <c:v>108.44</c:v>
                </c:pt>
                <c:pt idx="4">
                  <c:v>113.11</c:v>
                </c:pt>
              </c:numCache>
            </c:numRef>
          </c:val>
          <c:smooth val="0"/>
        </c:ser>
        <c:dLbls>
          <c:showLegendKey val="0"/>
          <c:showVal val="0"/>
          <c:showCatName val="0"/>
          <c:showSerName val="0"/>
          <c:showPercent val="0"/>
          <c:showBubbleSize val="0"/>
        </c:dLbls>
        <c:marker val="1"/>
        <c:smooth val="0"/>
        <c:axId val="141229624"/>
        <c:axId val="139467336"/>
      </c:lineChart>
      <c:dateAx>
        <c:axId val="141229624"/>
        <c:scaling>
          <c:orientation val="minMax"/>
        </c:scaling>
        <c:delete val="1"/>
        <c:axPos val="b"/>
        <c:numFmt formatCode="ge" sourceLinked="1"/>
        <c:majorTickMark val="none"/>
        <c:minorTickMark val="none"/>
        <c:tickLblPos val="none"/>
        <c:crossAx val="139467336"/>
        <c:crosses val="autoZero"/>
        <c:auto val="1"/>
        <c:lblOffset val="100"/>
        <c:baseTimeUnit val="years"/>
      </c:dateAx>
      <c:valAx>
        <c:axId val="139467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1229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47.35</c:v>
                </c:pt>
                <c:pt idx="1">
                  <c:v>48.34</c:v>
                </c:pt>
                <c:pt idx="2">
                  <c:v>49.34</c:v>
                </c:pt>
                <c:pt idx="3">
                  <c:v>50.32</c:v>
                </c:pt>
                <c:pt idx="4">
                  <c:v>54.12</c:v>
                </c:pt>
              </c:numCache>
            </c:numRef>
          </c:val>
        </c:ser>
        <c:dLbls>
          <c:showLegendKey val="0"/>
          <c:showVal val="0"/>
          <c:showCatName val="0"/>
          <c:showSerName val="0"/>
          <c:showPercent val="0"/>
          <c:showBubbleSize val="0"/>
        </c:dLbls>
        <c:gapWidth val="150"/>
        <c:axId val="234028384"/>
        <c:axId val="233816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38.29</c:v>
                </c:pt>
                <c:pt idx="1">
                  <c:v>39.159999999999997</c:v>
                </c:pt>
                <c:pt idx="2">
                  <c:v>40.21</c:v>
                </c:pt>
                <c:pt idx="3">
                  <c:v>41.12</c:v>
                </c:pt>
                <c:pt idx="4">
                  <c:v>44.91</c:v>
                </c:pt>
              </c:numCache>
            </c:numRef>
          </c:val>
          <c:smooth val="0"/>
        </c:ser>
        <c:dLbls>
          <c:showLegendKey val="0"/>
          <c:showVal val="0"/>
          <c:showCatName val="0"/>
          <c:showSerName val="0"/>
          <c:showPercent val="0"/>
          <c:showBubbleSize val="0"/>
        </c:dLbls>
        <c:marker val="1"/>
        <c:smooth val="0"/>
        <c:axId val="234028384"/>
        <c:axId val="233816840"/>
      </c:lineChart>
      <c:dateAx>
        <c:axId val="234028384"/>
        <c:scaling>
          <c:orientation val="minMax"/>
        </c:scaling>
        <c:delete val="1"/>
        <c:axPos val="b"/>
        <c:numFmt formatCode="ge" sourceLinked="1"/>
        <c:majorTickMark val="none"/>
        <c:minorTickMark val="none"/>
        <c:tickLblPos val="none"/>
        <c:crossAx val="233816840"/>
        <c:crosses val="autoZero"/>
        <c:auto val="1"/>
        <c:lblOffset val="100"/>
        <c:baseTimeUnit val="years"/>
      </c:dateAx>
      <c:valAx>
        <c:axId val="233816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02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19.579999999999998</c:v>
                </c:pt>
                <c:pt idx="1">
                  <c:v>21.46</c:v>
                </c:pt>
                <c:pt idx="2">
                  <c:v>24.28</c:v>
                </c:pt>
                <c:pt idx="3">
                  <c:v>25.38</c:v>
                </c:pt>
                <c:pt idx="4">
                  <c:v>26.27</c:v>
                </c:pt>
              </c:numCache>
            </c:numRef>
          </c:val>
        </c:ser>
        <c:dLbls>
          <c:showLegendKey val="0"/>
          <c:showVal val="0"/>
          <c:showCatName val="0"/>
          <c:showSerName val="0"/>
          <c:showPercent val="0"/>
          <c:showBubbleSize val="0"/>
        </c:dLbls>
        <c:gapWidth val="150"/>
        <c:axId val="233815776"/>
        <c:axId val="234007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7.87</c:v>
                </c:pt>
                <c:pt idx="1">
                  <c:v>9.14</c:v>
                </c:pt>
                <c:pt idx="2">
                  <c:v>10.19</c:v>
                </c:pt>
                <c:pt idx="3">
                  <c:v>10.9</c:v>
                </c:pt>
                <c:pt idx="4">
                  <c:v>12.03</c:v>
                </c:pt>
              </c:numCache>
            </c:numRef>
          </c:val>
          <c:smooth val="0"/>
        </c:ser>
        <c:dLbls>
          <c:showLegendKey val="0"/>
          <c:showVal val="0"/>
          <c:showCatName val="0"/>
          <c:showSerName val="0"/>
          <c:showPercent val="0"/>
          <c:showBubbleSize val="0"/>
        </c:dLbls>
        <c:marker val="1"/>
        <c:smooth val="0"/>
        <c:axId val="233815776"/>
        <c:axId val="234007896"/>
      </c:lineChart>
      <c:dateAx>
        <c:axId val="233815776"/>
        <c:scaling>
          <c:orientation val="minMax"/>
        </c:scaling>
        <c:delete val="1"/>
        <c:axPos val="b"/>
        <c:numFmt formatCode="ge" sourceLinked="1"/>
        <c:majorTickMark val="none"/>
        <c:minorTickMark val="none"/>
        <c:tickLblPos val="none"/>
        <c:crossAx val="234007896"/>
        <c:crosses val="autoZero"/>
        <c:auto val="1"/>
        <c:lblOffset val="100"/>
        <c:baseTimeUnit val="years"/>
      </c:dateAx>
      <c:valAx>
        <c:axId val="234007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381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1404392"/>
        <c:axId val="141404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1.1399999999999999</c:v>
                </c:pt>
                <c:pt idx="1">
                  <c:v>0.45</c:v>
                </c:pt>
                <c:pt idx="2">
                  <c:v>0.57999999999999996</c:v>
                </c:pt>
                <c:pt idx="3">
                  <c:v>0.81</c:v>
                </c:pt>
                <c:pt idx="4" formatCode="#,##0.00;&quot;△&quot;#,##0.00">
                  <c:v>0</c:v>
                </c:pt>
              </c:numCache>
            </c:numRef>
          </c:val>
          <c:smooth val="0"/>
        </c:ser>
        <c:dLbls>
          <c:showLegendKey val="0"/>
          <c:showVal val="0"/>
          <c:showCatName val="0"/>
          <c:showSerName val="0"/>
          <c:showPercent val="0"/>
          <c:showBubbleSize val="0"/>
        </c:dLbls>
        <c:marker val="1"/>
        <c:smooth val="0"/>
        <c:axId val="141404392"/>
        <c:axId val="141404784"/>
      </c:lineChart>
      <c:dateAx>
        <c:axId val="141404392"/>
        <c:scaling>
          <c:orientation val="minMax"/>
        </c:scaling>
        <c:delete val="1"/>
        <c:axPos val="b"/>
        <c:numFmt formatCode="ge" sourceLinked="1"/>
        <c:majorTickMark val="none"/>
        <c:minorTickMark val="none"/>
        <c:tickLblPos val="none"/>
        <c:crossAx val="141404784"/>
        <c:crosses val="autoZero"/>
        <c:auto val="1"/>
        <c:lblOffset val="100"/>
        <c:baseTimeUnit val="years"/>
      </c:dateAx>
      <c:valAx>
        <c:axId val="141404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41404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2738.2</c:v>
                </c:pt>
                <c:pt idx="1">
                  <c:v>3705.48</c:v>
                </c:pt>
                <c:pt idx="2">
                  <c:v>2958.93</c:v>
                </c:pt>
                <c:pt idx="3">
                  <c:v>4909.1400000000003</c:v>
                </c:pt>
                <c:pt idx="4">
                  <c:v>1709.51</c:v>
                </c:pt>
              </c:numCache>
            </c:numRef>
          </c:val>
        </c:ser>
        <c:dLbls>
          <c:showLegendKey val="0"/>
          <c:showVal val="0"/>
          <c:showCatName val="0"/>
          <c:showSerName val="0"/>
          <c:showPercent val="0"/>
          <c:showBubbleSize val="0"/>
        </c:dLbls>
        <c:gapWidth val="150"/>
        <c:axId val="234347824"/>
        <c:axId val="234348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589.41999999999996</c:v>
                </c:pt>
                <c:pt idx="1">
                  <c:v>608.24</c:v>
                </c:pt>
                <c:pt idx="2">
                  <c:v>633.30999999999995</c:v>
                </c:pt>
                <c:pt idx="3">
                  <c:v>648.09</c:v>
                </c:pt>
                <c:pt idx="4">
                  <c:v>344.19</c:v>
                </c:pt>
              </c:numCache>
            </c:numRef>
          </c:val>
          <c:smooth val="0"/>
        </c:ser>
        <c:dLbls>
          <c:showLegendKey val="0"/>
          <c:showVal val="0"/>
          <c:showCatName val="0"/>
          <c:showSerName val="0"/>
          <c:showPercent val="0"/>
          <c:showBubbleSize val="0"/>
        </c:dLbls>
        <c:marker val="1"/>
        <c:smooth val="0"/>
        <c:axId val="234347824"/>
        <c:axId val="234348216"/>
      </c:lineChart>
      <c:dateAx>
        <c:axId val="234347824"/>
        <c:scaling>
          <c:orientation val="minMax"/>
        </c:scaling>
        <c:delete val="1"/>
        <c:axPos val="b"/>
        <c:numFmt formatCode="ge" sourceLinked="1"/>
        <c:majorTickMark val="none"/>
        <c:minorTickMark val="none"/>
        <c:tickLblPos val="none"/>
        <c:crossAx val="234348216"/>
        <c:crosses val="autoZero"/>
        <c:auto val="1"/>
        <c:lblOffset val="100"/>
        <c:baseTimeUnit val="years"/>
      </c:dateAx>
      <c:valAx>
        <c:axId val="234348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434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214.29</c:v>
                </c:pt>
                <c:pt idx="1">
                  <c:v>219.47</c:v>
                </c:pt>
                <c:pt idx="2">
                  <c:v>215.75</c:v>
                </c:pt>
                <c:pt idx="3">
                  <c:v>218.02</c:v>
                </c:pt>
                <c:pt idx="4">
                  <c:v>222.52</c:v>
                </c:pt>
              </c:numCache>
            </c:numRef>
          </c:val>
        </c:ser>
        <c:dLbls>
          <c:showLegendKey val="0"/>
          <c:showVal val="0"/>
          <c:showCatName val="0"/>
          <c:showSerName val="0"/>
          <c:showPercent val="0"/>
          <c:showBubbleSize val="0"/>
        </c:dLbls>
        <c:gapWidth val="150"/>
        <c:axId val="234349392"/>
        <c:axId val="234349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260.54000000000002</c:v>
                </c:pt>
                <c:pt idx="1">
                  <c:v>263.83999999999997</c:v>
                </c:pt>
                <c:pt idx="2">
                  <c:v>257.41000000000003</c:v>
                </c:pt>
                <c:pt idx="3">
                  <c:v>253.86</c:v>
                </c:pt>
                <c:pt idx="4">
                  <c:v>252.09</c:v>
                </c:pt>
              </c:numCache>
            </c:numRef>
          </c:val>
          <c:smooth val="0"/>
        </c:ser>
        <c:dLbls>
          <c:showLegendKey val="0"/>
          <c:showVal val="0"/>
          <c:showCatName val="0"/>
          <c:showSerName val="0"/>
          <c:showPercent val="0"/>
          <c:showBubbleSize val="0"/>
        </c:dLbls>
        <c:marker val="1"/>
        <c:smooth val="0"/>
        <c:axId val="234349392"/>
        <c:axId val="234349784"/>
      </c:lineChart>
      <c:dateAx>
        <c:axId val="234349392"/>
        <c:scaling>
          <c:orientation val="minMax"/>
        </c:scaling>
        <c:delete val="1"/>
        <c:axPos val="b"/>
        <c:numFmt formatCode="ge" sourceLinked="1"/>
        <c:majorTickMark val="none"/>
        <c:minorTickMark val="none"/>
        <c:tickLblPos val="none"/>
        <c:crossAx val="234349784"/>
        <c:crosses val="autoZero"/>
        <c:auto val="1"/>
        <c:lblOffset val="100"/>
        <c:baseTimeUnit val="years"/>
      </c:dateAx>
      <c:valAx>
        <c:axId val="234349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434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108.91</c:v>
                </c:pt>
                <c:pt idx="1">
                  <c:v>112.04</c:v>
                </c:pt>
                <c:pt idx="2">
                  <c:v>111.67</c:v>
                </c:pt>
                <c:pt idx="3">
                  <c:v>117.43</c:v>
                </c:pt>
                <c:pt idx="4">
                  <c:v>117.99</c:v>
                </c:pt>
              </c:numCache>
            </c:numRef>
          </c:val>
        </c:ser>
        <c:dLbls>
          <c:showLegendKey val="0"/>
          <c:showVal val="0"/>
          <c:showCatName val="0"/>
          <c:showSerName val="0"/>
          <c:showPercent val="0"/>
          <c:showBubbleSize val="0"/>
        </c:dLbls>
        <c:gapWidth val="150"/>
        <c:axId val="234350960"/>
        <c:axId val="23448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102.82</c:v>
                </c:pt>
                <c:pt idx="1">
                  <c:v>100.16</c:v>
                </c:pt>
                <c:pt idx="2">
                  <c:v>100.16</c:v>
                </c:pt>
                <c:pt idx="3">
                  <c:v>100.07</c:v>
                </c:pt>
                <c:pt idx="4">
                  <c:v>106.22</c:v>
                </c:pt>
              </c:numCache>
            </c:numRef>
          </c:val>
          <c:smooth val="0"/>
        </c:ser>
        <c:dLbls>
          <c:showLegendKey val="0"/>
          <c:showVal val="0"/>
          <c:showCatName val="0"/>
          <c:showSerName val="0"/>
          <c:showPercent val="0"/>
          <c:showBubbleSize val="0"/>
        </c:dLbls>
        <c:marker val="1"/>
        <c:smooth val="0"/>
        <c:axId val="234350960"/>
        <c:axId val="234481744"/>
      </c:lineChart>
      <c:dateAx>
        <c:axId val="234350960"/>
        <c:scaling>
          <c:orientation val="minMax"/>
        </c:scaling>
        <c:delete val="1"/>
        <c:axPos val="b"/>
        <c:numFmt formatCode="ge" sourceLinked="1"/>
        <c:majorTickMark val="none"/>
        <c:minorTickMark val="none"/>
        <c:tickLblPos val="none"/>
        <c:crossAx val="234481744"/>
        <c:crosses val="autoZero"/>
        <c:auto val="1"/>
        <c:lblOffset val="100"/>
        <c:baseTimeUnit val="years"/>
      </c:dateAx>
      <c:valAx>
        <c:axId val="23448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35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128.41999999999999</c:v>
                </c:pt>
                <c:pt idx="1">
                  <c:v>125.43</c:v>
                </c:pt>
                <c:pt idx="2">
                  <c:v>126.57</c:v>
                </c:pt>
                <c:pt idx="3">
                  <c:v>120.57</c:v>
                </c:pt>
                <c:pt idx="4">
                  <c:v>120.79</c:v>
                </c:pt>
              </c:numCache>
            </c:numRef>
          </c:val>
        </c:ser>
        <c:dLbls>
          <c:showLegendKey val="0"/>
          <c:showVal val="0"/>
          <c:showCatName val="0"/>
          <c:showSerName val="0"/>
          <c:showPercent val="0"/>
          <c:showBubbleSize val="0"/>
        </c:dLbls>
        <c:gapWidth val="150"/>
        <c:axId val="234347432"/>
        <c:axId val="234482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161.72999999999999</c:v>
                </c:pt>
                <c:pt idx="1">
                  <c:v>166.38</c:v>
                </c:pt>
                <c:pt idx="2">
                  <c:v>166.17</c:v>
                </c:pt>
                <c:pt idx="3">
                  <c:v>164.93</c:v>
                </c:pt>
                <c:pt idx="4">
                  <c:v>155.22999999999999</c:v>
                </c:pt>
              </c:numCache>
            </c:numRef>
          </c:val>
          <c:smooth val="0"/>
        </c:ser>
        <c:dLbls>
          <c:showLegendKey val="0"/>
          <c:showVal val="0"/>
          <c:showCatName val="0"/>
          <c:showSerName val="0"/>
          <c:showPercent val="0"/>
          <c:showBubbleSize val="0"/>
        </c:dLbls>
        <c:marker val="1"/>
        <c:smooth val="0"/>
        <c:axId val="234347432"/>
        <c:axId val="234482920"/>
      </c:lineChart>
      <c:dateAx>
        <c:axId val="234347432"/>
        <c:scaling>
          <c:orientation val="minMax"/>
        </c:scaling>
        <c:delete val="1"/>
        <c:axPos val="b"/>
        <c:numFmt formatCode="ge" sourceLinked="1"/>
        <c:majorTickMark val="none"/>
        <c:minorTickMark val="none"/>
        <c:tickLblPos val="none"/>
        <c:crossAx val="234482920"/>
        <c:crosses val="autoZero"/>
        <c:auto val="1"/>
        <c:lblOffset val="100"/>
        <c:baseTimeUnit val="years"/>
      </c:dateAx>
      <c:valAx>
        <c:axId val="234482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4347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群馬県　桐生市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x14ac:dyDescent="0.15">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A3</v>
      </c>
      <c r="AA8" s="72"/>
      <c r="AB8" s="72"/>
      <c r="AC8" s="72"/>
      <c r="AD8" s="72"/>
      <c r="AE8" s="72"/>
      <c r="AF8" s="72"/>
      <c r="AG8" s="73"/>
      <c r="AH8" s="3"/>
      <c r="AI8" s="74">
        <f>データ!Q6</f>
        <v>118525</v>
      </c>
      <c r="AJ8" s="75"/>
      <c r="AK8" s="75"/>
      <c r="AL8" s="75"/>
      <c r="AM8" s="75"/>
      <c r="AN8" s="75"/>
      <c r="AO8" s="75"/>
      <c r="AP8" s="76"/>
      <c r="AQ8" s="57">
        <f>データ!R6</f>
        <v>274.45</v>
      </c>
      <c r="AR8" s="57"/>
      <c r="AS8" s="57"/>
      <c r="AT8" s="57"/>
      <c r="AU8" s="57"/>
      <c r="AV8" s="57"/>
      <c r="AW8" s="57"/>
      <c r="AX8" s="57"/>
      <c r="AY8" s="57">
        <f>データ!S6</f>
        <v>431.86</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x14ac:dyDescent="0.15">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x14ac:dyDescent="0.15">
      <c r="A10" s="2"/>
      <c r="B10" s="57" t="str">
        <f>データ!M6</f>
        <v>-</v>
      </c>
      <c r="C10" s="57"/>
      <c r="D10" s="57"/>
      <c r="E10" s="57"/>
      <c r="F10" s="57"/>
      <c r="G10" s="57"/>
      <c r="H10" s="57"/>
      <c r="I10" s="57"/>
      <c r="J10" s="57">
        <f>データ!N6</f>
        <v>77.400000000000006</v>
      </c>
      <c r="K10" s="57"/>
      <c r="L10" s="57"/>
      <c r="M10" s="57"/>
      <c r="N10" s="57"/>
      <c r="O10" s="57"/>
      <c r="P10" s="57"/>
      <c r="Q10" s="57"/>
      <c r="R10" s="57">
        <f>データ!O6</f>
        <v>97.91</v>
      </c>
      <c r="S10" s="57"/>
      <c r="T10" s="57"/>
      <c r="U10" s="57"/>
      <c r="V10" s="57"/>
      <c r="W10" s="57"/>
      <c r="X10" s="57"/>
      <c r="Y10" s="57"/>
      <c r="Z10" s="65">
        <f>データ!P6</f>
        <v>2538</v>
      </c>
      <c r="AA10" s="65"/>
      <c r="AB10" s="65"/>
      <c r="AC10" s="65"/>
      <c r="AD10" s="65"/>
      <c r="AE10" s="65"/>
      <c r="AF10" s="65"/>
      <c r="AG10" s="65"/>
      <c r="AH10" s="2"/>
      <c r="AI10" s="65">
        <f>データ!T6</f>
        <v>115442</v>
      </c>
      <c r="AJ10" s="65"/>
      <c r="AK10" s="65"/>
      <c r="AL10" s="65"/>
      <c r="AM10" s="65"/>
      <c r="AN10" s="65"/>
      <c r="AO10" s="65"/>
      <c r="AP10" s="65"/>
      <c r="AQ10" s="57">
        <f>データ!U6</f>
        <v>74.05</v>
      </c>
      <c r="AR10" s="57"/>
      <c r="AS10" s="57"/>
      <c r="AT10" s="57"/>
      <c r="AU10" s="57"/>
      <c r="AV10" s="57"/>
      <c r="AW10" s="57"/>
      <c r="AX10" s="57"/>
      <c r="AY10" s="57">
        <f>データ!V6</f>
        <v>1558.97</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x14ac:dyDescent="0.15">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2014</v>
      </c>
      <c r="C6" s="31">
        <f t="shared" ref="C6:V6" si="3">C7</f>
        <v>102032</v>
      </c>
      <c r="D6" s="31">
        <f t="shared" si="3"/>
        <v>46</v>
      </c>
      <c r="E6" s="31">
        <f t="shared" si="3"/>
        <v>1</v>
      </c>
      <c r="F6" s="31">
        <f t="shared" si="3"/>
        <v>0</v>
      </c>
      <c r="G6" s="31">
        <f t="shared" si="3"/>
        <v>1</v>
      </c>
      <c r="H6" s="31" t="str">
        <f t="shared" si="3"/>
        <v>群馬県　桐生市</v>
      </c>
      <c r="I6" s="31" t="str">
        <f t="shared" si="3"/>
        <v>法適用</v>
      </c>
      <c r="J6" s="31" t="str">
        <f t="shared" si="3"/>
        <v>水道事業</v>
      </c>
      <c r="K6" s="31" t="str">
        <f t="shared" si="3"/>
        <v>末端給水事業</v>
      </c>
      <c r="L6" s="31" t="str">
        <f t="shared" si="3"/>
        <v>A3</v>
      </c>
      <c r="M6" s="32" t="str">
        <f t="shared" si="3"/>
        <v>-</v>
      </c>
      <c r="N6" s="32">
        <f t="shared" si="3"/>
        <v>77.400000000000006</v>
      </c>
      <c r="O6" s="32">
        <f t="shared" si="3"/>
        <v>97.91</v>
      </c>
      <c r="P6" s="32">
        <f t="shared" si="3"/>
        <v>2538</v>
      </c>
      <c r="Q6" s="32">
        <f t="shared" si="3"/>
        <v>118525</v>
      </c>
      <c r="R6" s="32">
        <f t="shared" si="3"/>
        <v>274.45</v>
      </c>
      <c r="S6" s="32">
        <f t="shared" si="3"/>
        <v>431.86</v>
      </c>
      <c r="T6" s="32">
        <f t="shared" si="3"/>
        <v>115442</v>
      </c>
      <c r="U6" s="32">
        <f t="shared" si="3"/>
        <v>74.05</v>
      </c>
      <c r="V6" s="32">
        <f t="shared" si="3"/>
        <v>1558.97</v>
      </c>
      <c r="W6" s="33">
        <f>IF(W7="",NA(),W7)</f>
        <v>111.33</v>
      </c>
      <c r="X6" s="33">
        <f t="shared" ref="X6:AF6" si="4">IF(X7="",NA(),X7)</f>
        <v>115.22</v>
      </c>
      <c r="Y6" s="33">
        <f t="shared" si="4"/>
        <v>115.6</v>
      </c>
      <c r="Z6" s="33">
        <f t="shared" si="4"/>
        <v>120.41</v>
      </c>
      <c r="AA6" s="33">
        <f t="shared" si="4"/>
        <v>119.64</v>
      </c>
      <c r="AB6" s="33">
        <f t="shared" si="4"/>
        <v>109.88</v>
      </c>
      <c r="AC6" s="33">
        <f t="shared" si="4"/>
        <v>107.74</v>
      </c>
      <c r="AD6" s="33">
        <f t="shared" si="4"/>
        <v>107.91</v>
      </c>
      <c r="AE6" s="33">
        <f t="shared" si="4"/>
        <v>108.44</v>
      </c>
      <c r="AF6" s="33">
        <f t="shared" si="4"/>
        <v>113.11</v>
      </c>
      <c r="AG6" s="32" t="str">
        <f>IF(AG7="","",IF(AG7="-","【-】","【"&amp;SUBSTITUTE(TEXT(AG7,"#,##0.00"),"-","△")&amp;"】"))</f>
        <v>【113.03】</v>
      </c>
      <c r="AH6" s="32">
        <f>IF(AH7="",NA(),AH7)</f>
        <v>0</v>
      </c>
      <c r="AI6" s="32">
        <f t="shared" ref="AI6:AQ6" si="5">IF(AI7="",NA(),AI7)</f>
        <v>0</v>
      </c>
      <c r="AJ6" s="32">
        <f t="shared" si="5"/>
        <v>0</v>
      </c>
      <c r="AK6" s="32">
        <f t="shared" si="5"/>
        <v>0</v>
      </c>
      <c r="AL6" s="32">
        <f t="shared" si="5"/>
        <v>0</v>
      </c>
      <c r="AM6" s="33">
        <f t="shared" si="5"/>
        <v>1.1399999999999999</v>
      </c>
      <c r="AN6" s="33">
        <f t="shared" si="5"/>
        <v>0.45</v>
      </c>
      <c r="AO6" s="33">
        <f t="shared" si="5"/>
        <v>0.57999999999999996</v>
      </c>
      <c r="AP6" s="33">
        <f t="shared" si="5"/>
        <v>0.81</v>
      </c>
      <c r="AQ6" s="32">
        <f t="shared" si="5"/>
        <v>0</v>
      </c>
      <c r="AR6" s="32" t="str">
        <f>IF(AR7="","",IF(AR7="-","【-】","【"&amp;SUBSTITUTE(TEXT(AR7,"#,##0.00"),"-","△")&amp;"】"))</f>
        <v>【0.81】</v>
      </c>
      <c r="AS6" s="33">
        <f>IF(AS7="",NA(),AS7)</f>
        <v>2738.2</v>
      </c>
      <c r="AT6" s="33">
        <f t="shared" ref="AT6:BB6" si="6">IF(AT7="",NA(),AT7)</f>
        <v>3705.48</v>
      </c>
      <c r="AU6" s="33">
        <f t="shared" si="6"/>
        <v>2958.93</v>
      </c>
      <c r="AV6" s="33">
        <f t="shared" si="6"/>
        <v>4909.1400000000003</v>
      </c>
      <c r="AW6" s="33">
        <f t="shared" si="6"/>
        <v>1709.51</v>
      </c>
      <c r="AX6" s="33">
        <f t="shared" si="6"/>
        <v>589.41999999999996</v>
      </c>
      <c r="AY6" s="33">
        <f t="shared" si="6"/>
        <v>608.24</v>
      </c>
      <c r="AZ6" s="33">
        <f t="shared" si="6"/>
        <v>633.30999999999995</v>
      </c>
      <c r="BA6" s="33">
        <f t="shared" si="6"/>
        <v>648.09</v>
      </c>
      <c r="BB6" s="33">
        <f t="shared" si="6"/>
        <v>344.19</v>
      </c>
      <c r="BC6" s="32" t="str">
        <f>IF(BC7="","",IF(BC7="-","【-】","【"&amp;SUBSTITUTE(TEXT(BC7,"#,##0.00"),"-","△")&amp;"】"))</f>
        <v>【264.16】</v>
      </c>
      <c r="BD6" s="33">
        <f>IF(BD7="",NA(),BD7)</f>
        <v>214.29</v>
      </c>
      <c r="BE6" s="33">
        <f t="shared" ref="BE6:BM6" si="7">IF(BE7="",NA(),BE7)</f>
        <v>219.47</v>
      </c>
      <c r="BF6" s="33">
        <f t="shared" si="7"/>
        <v>215.75</v>
      </c>
      <c r="BG6" s="33">
        <f t="shared" si="7"/>
        <v>218.02</v>
      </c>
      <c r="BH6" s="33">
        <f t="shared" si="7"/>
        <v>222.52</v>
      </c>
      <c r="BI6" s="33">
        <f t="shared" si="7"/>
        <v>260.54000000000002</v>
      </c>
      <c r="BJ6" s="33">
        <f t="shared" si="7"/>
        <v>263.83999999999997</v>
      </c>
      <c r="BK6" s="33">
        <f t="shared" si="7"/>
        <v>257.41000000000003</v>
      </c>
      <c r="BL6" s="33">
        <f t="shared" si="7"/>
        <v>253.86</v>
      </c>
      <c r="BM6" s="33">
        <f t="shared" si="7"/>
        <v>252.09</v>
      </c>
      <c r="BN6" s="32" t="str">
        <f>IF(BN7="","",IF(BN7="-","【-】","【"&amp;SUBSTITUTE(TEXT(BN7,"#,##0.00"),"-","△")&amp;"】"))</f>
        <v>【283.72】</v>
      </c>
      <c r="BO6" s="33">
        <f>IF(BO7="",NA(),BO7)</f>
        <v>108.91</v>
      </c>
      <c r="BP6" s="33">
        <f t="shared" ref="BP6:BX6" si="8">IF(BP7="",NA(),BP7)</f>
        <v>112.04</v>
      </c>
      <c r="BQ6" s="33">
        <f t="shared" si="8"/>
        <v>111.67</v>
      </c>
      <c r="BR6" s="33">
        <f t="shared" si="8"/>
        <v>117.43</v>
      </c>
      <c r="BS6" s="33">
        <f t="shared" si="8"/>
        <v>117.99</v>
      </c>
      <c r="BT6" s="33">
        <f t="shared" si="8"/>
        <v>102.82</v>
      </c>
      <c r="BU6" s="33">
        <f t="shared" si="8"/>
        <v>100.16</v>
      </c>
      <c r="BV6" s="33">
        <f t="shared" si="8"/>
        <v>100.16</v>
      </c>
      <c r="BW6" s="33">
        <f t="shared" si="8"/>
        <v>100.07</v>
      </c>
      <c r="BX6" s="33">
        <f t="shared" si="8"/>
        <v>106.22</v>
      </c>
      <c r="BY6" s="32" t="str">
        <f>IF(BY7="","",IF(BY7="-","【-】","【"&amp;SUBSTITUTE(TEXT(BY7,"#,##0.00"),"-","△")&amp;"】"))</f>
        <v>【104.60】</v>
      </c>
      <c r="BZ6" s="33">
        <f>IF(BZ7="",NA(),BZ7)</f>
        <v>128.41999999999999</v>
      </c>
      <c r="CA6" s="33">
        <f t="shared" ref="CA6:CI6" si="9">IF(CA7="",NA(),CA7)</f>
        <v>125.43</v>
      </c>
      <c r="CB6" s="33">
        <f t="shared" si="9"/>
        <v>126.57</v>
      </c>
      <c r="CC6" s="33">
        <f t="shared" si="9"/>
        <v>120.57</v>
      </c>
      <c r="CD6" s="33">
        <f t="shared" si="9"/>
        <v>120.79</v>
      </c>
      <c r="CE6" s="33">
        <f t="shared" si="9"/>
        <v>161.72999999999999</v>
      </c>
      <c r="CF6" s="33">
        <f t="shared" si="9"/>
        <v>166.38</v>
      </c>
      <c r="CG6" s="33">
        <f t="shared" si="9"/>
        <v>166.17</v>
      </c>
      <c r="CH6" s="33">
        <f t="shared" si="9"/>
        <v>164.93</v>
      </c>
      <c r="CI6" s="33">
        <f t="shared" si="9"/>
        <v>155.22999999999999</v>
      </c>
      <c r="CJ6" s="32" t="str">
        <f>IF(CJ7="","",IF(CJ7="-","【-】","【"&amp;SUBSTITUTE(TEXT(CJ7,"#,##0.00"),"-","△")&amp;"】"))</f>
        <v>【164.21】</v>
      </c>
      <c r="CK6" s="33">
        <f>IF(CK7="",NA(),CK7)</f>
        <v>45.75</v>
      </c>
      <c r="CL6" s="33">
        <f t="shared" ref="CL6:CT6" si="10">IF(CL7="",NA(),CL7)</f>
        <v>45.2</v>
      </c>
      <c r="CM6" s="33">
        <f t="shared" si="10"/>
        <v>44.62</v>
      </c>
      <c r="CN6" s="33">
        <f t="shared" si="10"/>
        <v>44.32</v>
      </c>
      <c r="CO6" s="33">
        <f t="shared" si="10"/>
        <v>43.92</v>
      </c>
      <c r="CP6" s="33">
        <f t="shared" si="10"/>
        <v>63.12</v>
      </c>
      <c r="CQ6" s="33">
        <f t="shared" si="10"/>
        <v>62.81</v>
      </c>
      <c r="CR6" s="33">
        <f t="shared" si="10"/>
        <v>62.5</v>
      </c>
      <c r="CS6" s="33">
        <f t="shared" si="10"/>
        <v>62.45</v>
      </c>
      <c r="CT6" s="33">
        <f t="shared" si="10"/>
        <v>62.12</v>
      </c>
      <c r="CU6" s="32" t="str">
        <f>IF(CU7="","",IF(CU7="-","【-】","【"&amp;SUBSTITUTE(TEXT(CU7,"#,##0.00"),"-","△")&amp;"】"))</f>
        <v>【59.80】</v>
      </c>
      <c r="CV6" s="33">
        <f>IF(CV7="",NA(),CV7)</f>
        <v>82.37</v>
      </c>
      <c r="CW6" s="33">
        <f t="shared" ref="CW6:DE6" si="11">IF(CW7="",NA(),CW7)</f>
        <v>81.06</v>
      </c>
      <c r="CX6" s="33">
        <f t="shared" si="11"/>
        <v>80.73</v>
      </c>
      <c r="CY6" s="33">
        <f t="shared" si="11"/>
        <v>80.69</v>
      </c>
      <c r="CZ6" s="33">
        <f t="shared" si="11"/>
        <v>78.58</v>
      </c>
      <c r="DA6" s="33">
        <f t="shared" si="11"/>
        <v>89.94</v>
      </c>
      <c r="DB6" s="33">
        <f t="shared" si="11"/>
        <v>89.45</v>
      </c>
      <c r="DC6" s="33">
        <f t="shared" si="11"/>
        <v>89.62</v>
      </c>
      <c r="DD6" s="33">
        <f t="shared" si="11"/>
        <v>89.76</v>
      </c>
      <c r="DE6" s="33">
        <f t="shared" si="11"/>
        <v>89.45</v>
      </c>
      <c r="DF6" s="32" t="str">
        <f>IF(DF7="","",IF(DF7="-","【-】","【"&amp;SUBSTITUTE(TEXT(DF7,"#,##0.00"),"-","△")&amp;"】"))</f>
        <v>【89.78】</v>
      </c>
      <c r="DG6" s="33">
        <f>IF(DG7="",NA(),DG7)</f>
        <v>47.35</v>
      </c>
      <c r="DH6" s="33">
        <f t="shared" ref="DH6:DP6" si="12">IF(DH7="",NA(),DH7)</f>
        <v>48.34</v>
      </c>
      <c r="DI6" s="33">
        <f t="shared" si="12"/>
        <v>49.34</v>
      </c>
      <c r="DJ6" s="33">
        <f t="shared" si="12"/>
        <v>50.32</v>
      </c>
      <c r="DK6" s="33">
        <f t="shared" si="12"/>
        <v>54.12</v>
      </c>
      <c r="DL6" s="33">
        <f t="shared" si="12"/>
        <v>38.29</v>
      </c>
      <c r="DM6" s="33">
        <f t="shared" si="12"/>
        <v>39.159999999999997</v>
      </c>
      <c r="DN6" s="33">
        <f t="shared" si="12"/>
        <v>40.21</v>
      </c>
      <c r="DO6" s="33">
        <f t="shared" si="12"/>
        <v>41.12</v>
      </c>
      <c r="DP6" s="33">
        <f t="shared" si="12"/>
        <v>44.91</v>
      </c>
      <c r="DQ6" s="32" t="str">
        <f>IF(DQ7="","",IF(DQ7="-","【-】","【"&amp;SUBSTITUTE(TEXT(DQ7,"#,##0.00"),"-","△")&amp;"】"))</f>
        <v>【46.31】</v>
      </c>
      <c r="DR6" s="33">
        <f>IF(DR7="",NA(),DR7)</f>
        <v>19.579999999999998</v>
      </c>
      <c r="DS6" s="33">
        <f t="shared" ref="DS6:EA6" si="13">IF(DS7="",NA(),DS7)</f>
        <v>21.46</v>
      </c>
      <c r="DT6" s="33">
        <f t="shared" si="13"/>
        <v>24.28</v>
      </c>
      <c r="DU6" s="33">
        <f t="shared" si="13"/>
        <v>25.38</v>
      </c>
      <c r="DV6" s="33">
        <f t="shared" si="13"/>
        <v>26.27</v>
      </c>
      <c r="DW6" s="33">
        <f t="shared" si="13"/>
        <v>7.87</v>
      </c>
      <c r="DX6" s="33">
        <f t="shared" si="13"/>
        <v>9.14</v>
      </c>
      <c r="DY6" s="33">
        <f t="shared" si="13"/>
        <v>10.19</v>
      </c>
      <c r="DZ6" s="33">
        <f t="shared" si="13"/>
        <v>10.9</v>
      </c>
      <c r="EA6" s="33">
        <f t="shared" si="13"/>
        <v>12.03</v>
      </c>
      <c r="EB6" s="32" t="str">
        <f>IF(EB7="","",IF(EB7="-","【-】","【"&amp;SUBSTITUTE(TEXT(EB7,"#,##0.00"),"-","△")&amp;"】"))</f>
        <v>【12.42】</v>
      </c>
      <c r="EC6" s="33">
        <f>IF(EC7="",NA(),EC7)</f>
        <v>0.79</v>
      </c>
      <c r="ED6" s="33">
        <f t="shared" ref="ED6:EL6" si="14">IF(ED7="",NA(),ED7)</f>
        <v>0.73</v>
      </c>
      <c r="EE6" s="33">
        <f t="shared" si="14"/>
        <v>0.76</v>
      </c>
      <c r="EF6" s="33">
        <f t="shared" si="14"/>
        <v>0.63</v>
      </c>
      <c r="EG6" s="33">
        <f t="shared" si="14"/>
        <v>0.53</v>
      </c>
      <c r="EH6" s="33">
        <f t="shared" si="14"/>
        <v>0.9</v>
      </c>
      <c r="EI6" s="33">
        <f t="shared" si="14"/>
        <v>1.01</v>
      </c>
      <c r="EJ6" s="33">
        <f t="shared" si="14"/>
        <v>0.88</v>
      </c>
      <c r="EK6" s="33">
        <f t="shared" si="14"/>
        <v>0.85</v>
      </c>
      <c r="EL6" s="33">
        <f t="shared" si="14"/>
        <v>0.75</v>
      </c>
      <c r="EM6" s="32" t="str">
        <f>IF(EM7="","",IF(EM7="-","【-】","【"&amp;SUBSTITUTE(TEXT(EM7,"#,##0.00"),"-","△")&amp;"】"))</f>
        <v>【0.78】</v>
      </c>
    </row>
    <row r="7" spans="1:143" s="34" customFormat="1" x14ac:dyDescent="0.15">
      <c r="A7" s="26"/>
      <c r="B7" s="35">
        <v>2014</v>
      </c>
      <c r="C7" s="35">
        <v>102032</v>
      </c>
      <c r="D7" s="35">
        <v>46</v>
      </c>
      <c r="E7" s="35">
        <v>1</v>
      </c>
      <c r="F7" s="35">
        <v>0</v>
      </c>
      <c r="G7" s="35">
        <v>1</v>
      </c>
      <c r="H7" s="35" t="s">
        <v>93</v>
      </c>
      <c r="I7" s="35" t="s">
        <v>94</v>
      </c>
      <c r="J7" s="35" t="s">
        <v>95</v>
      </c>
      <c r="K7" s="35" t="s">
        <v>96</v>
      </c>
      <c r="L7" s="35" t="s">
        <v>97</v>
      </c>
      <c r="M7" s="36" t="s">
        <v>98</v>
      </c>
      <c r="N7" s="36">
        <v>77.400000000000006</v>
      </c>
      <c r="O7" s="36">
        <v>97.91</v>
      </c>
      <c r="P7" s="36">
        <v>2538</v>
      </c>
      <c r="Q7" s="36">
        <v>118525</v>
      </c>
      <c r="R7" s="36">
        <v>274.45</v>
      </c>
      <c r="S7" s="36">
        <v>431.86</v>
      </c>
      <c r="T7" s="36">
        <v>115442</v>
      </c>
      <c r="U7" s="36">
        <v>74.05</v>
      </c>
      <c r="V7" s="36">
        <v>1558.97</v>
      </c>
      <c r="W7" s="36">
        <v>111.33</v>
      </c>
      <c r="X7" s="36">
        <v>115.22</v>
      </c>
      <c r="Y7" s="36">
        <v>115.6</v>
      </c>
      <c r="Z7" s="36">
        <v>120.41</v>
      </c>
      <c r="AA7" s="36">
        <v>119.64</v>
      </c>
      <c r="AB7" s="36">
        <v>109.88</v>
      </c>
      <c r="AC7" s="36">
        <v>107.74</v>
      </c>
      <c r="AD7" s="36">
        <v>107.91</v>
      </c>
      <c r="AE7" s="36">
        <v>108.44</v>
      </c>
      <c r="AF7" s="36">
        <v>113.11</v>
      </c>
      <c r="AG7" s="36">
        <v>113.03</v>
      </c>
      <c r="AH7" s="36">
        <v>0</v>
      </c>
      <c r="AI7" s="36">
        <v>0</v>
      </c>
      <c r="AJ7" s="36">
        <v>0</v>
      </c>
      <c r="AK7" s="36">
        <v>0</v>
      </c>
      <c r="AL7" s="36">
        <v>0</v>
      </c>
      <c r="AM7" s="36">
        <v>1.1399999999999999</v>
      </c>
      <c r="AN7" s="36">
        <v>0.45</v>
      </c>
      <c r="AO7" s="36">
        <v>0.57999999999999996</v>
      </c>
      <c r="AP7" s="36">
        <v>0.81</v>
      </c>
      <c r="AQ7" s="36">
        <v>0</v>
      </c>
      <c r="AR7" s="36">
        <v>0.81</v>
      </c>
      <c r="AS7" s="36">
        <v>2738.2</v>
      </c>
      <c r="AT7" s="36">
        <v>3705.48</v>
      </c>
      <c r="AU7" s="36">
        <v>2958.93</v>
      </c>
      <c r="AV7" s="36">
        <v>4909.1400000000003</v>
      </c>
      <c r="AW7" s="36">
        <v>1709.51</v>
      </c>
      <c r="AX7" s="36">
        <v>589.41999999999996</v>
      </c>
      <c r="AY7" s="36">
        <v>608.24</v>
      </c>
      <c r="AZ7" s="36">
        <v>633.30999999999995</v>
      </c>
      <c r="BA7" s="36">
        <v>648.09</v>
      </c>
      <c r="BB7" s="36">
        <v>344.19</v>
      </c>
      <c r="BC7" s="36">
        <v>264.16000000000003</v>
      </c>
      <c r="BD7" s="36">
        <v>214.29</v>
      </c>
      <c r="BE7" s="36">
        <v>219.47</v>
      </c>
      <c r="BF7" s="36">
        <v>215.75</v>
      </c>
      <c r="BG7" s="36">
        <v>218.02</v>
      </c>
      <c r="BH7" s="36">
        <v>222.52</v>
      </c>
      <c r="BI7" s="36">
        <v>260.54000000000002</v>
      </c>
      <c r="BJ7" s="36">
        <v>263.83999999999997</v>
      </c>
      <c r="BK7" s="36">
        <v>257.41000000000003</v>
      </c>
      <c r="BL7" s="36">
        <v>253.86</v>
      </c>
      <c r="BM7" s="36">
        <v>252.09</v>
      </c>
      <c r="BN7" s="36">
        <v>283.72000000000003</v>
      </c>
      <c r="BO7" s="36">
        <v>108.91</v>
      </c>
      <c r="BP7" s="36">
        <v>112.04</v>
      </c>
      <c r="BQ7" s="36">
        <v>111.67</v>
      </c>
      <c r="BR7" s="36">
        <v>117.43</v>
      </c>
      <c r="BS7" s="36">
        <v>117.99</v>
      </c>
      <c r="BT7" s="36">
        <v>102.82</v>
      </c>
      <c r="BU7" s="36">
        <v>100.16</v>
      </c>
      <c r="BV7" s="36">
        <v>100.16</v>
      </c>
      <c r="BW7" s="36">
        <v>100.07</v>
      </c>
      <c r="BX7" s="36">
        <v>106.22</v>
      </c>
      <c r="BY7" s="36">
        <v>104.6</v>
      </c>
      <c r="BZ7" s="36">
        <v>128.41999999999999</v>
      </c>
      <c r="CA7" s="36">
        <v>125.43</v>
      </c>
      <c r="CB7" s="36">
        <v>126.57</v>
      </c>
      <c r="CC7" s="36">
        <v>120.57</v>
      </c>
      <c r="CD7" s="36">
        <v>120.79</v>
      </c>
      <c r="CE7" s="36">
        <v>161.72999999999999</v>
      </c>
      <c r="CF7" s="36">
        <v>166.38</v>
      </c>
      <c r="CG7" s="36">
        <v>166.17</v>
      </c>
      <c r="CH7" s="36">
        <v>164.93</v>
      </c>
      <c r="CI7" s="36">
        <v>155.22999999999999</v>
      </c>
      <c r="CJ7" s="36">
        <v>164.21</v>
      </c>
      <c r="CK7" s="36">
        <v>45.75</v>
      </c>
      <c r="CL7" s="36">
        <v>45.2</v>
      </c>
      <c r="CM7" s="36">
        <v>44.62</v>
      </c>
      <c r="CN7" s="36">
        <v>44.32</v>
      </c>
      <c r="CO7" s="36">
        <v>43.92</v>
      </c>
      <c r="CP7" s="36">
        <v>63.12</v>
      </c>
      <c r="CQ7" s="36">
        <v>62.81</v>
      </c>
      <c r="CR7" s="36">
        <v>62.5</v>
      </c>
      <c r="CS7" s="36">
        <v>62.45</v>
      </c>
      <c r="CT7" s="36">
        <v>62.12</v>
      </c>
      <c r="CU7" s="36">
        <v>59.8</v>
      </c>
      <c r="CV7" s="36">
        <v>82.37</v>
      </c>
      <c r="CW7" s="36">
        <v>81.06</v>
      </c>
      <c r="CX7" s="36">
        <v>80.73</v>
      </c>
      <c r="CY7" s="36">
        <v>80.69</v>
      </c>
      <c r="CZ7" s="36">
        <v>78.58</v>
      </c>
      <c r="DA7" s="36">
        <v>89.94</v>
      </c>
      <c r="DB7" s="36">
        <v>89.45</v>
      </c>
      <c r="DC7" s="36">
        <v>89.62</v>
      </c>
      <c r="DD7" s="36">
        <v>89.76</v>
      </c>
      <c r="DE7" s="36">
        <v>89.45</v>
      </c>
      <c r="DF7" s="36">
        <v>89.78</v>
      </c>
      <c r="DG7" s="36">
        <v>47.35</v>
      </c>
      <c r="DH7" s="36">
        <v>48.34</v>
      </c>
      <c r="DI7" s="36">
        <v>49.34</v>
      </c>
      <c r="DJ7" s="36">
        <v>50.32</v>
      </c>
      <c r="DK7" s="36">
        <v>54.12</v>
      </c>
      <c r="DL7" s="36">
        <v>38.29</v>
      </c>
      <c r="DM7" s="36">
        <v>39.159999999999997</v>
      </c>
      <c r="DN7" s="36">
        <v>40.21</v>
      </c>
      <c r="DO7" s="36">
        <v>41.12</v>
      </c>
      <c r="DP7" s="36">
        <v>44.91</v>
      </c>
      <c r="DQ7" s="36">
        <v>46.31</v>
      </c>
      <c r="DR7" s="36">
        <v>19.579999999999998</v>
      </c>
      <c r="DS7" s="36">
        <v>21.46</v>
      </c>
      <c r="DT7" s="36">
        <v>24.28</v>
      </c>
      <c r="DU7" s="36">
        <v>25.38</v>
      </c>
      <c r="DV7" s="36">
        <v>26.27</v>
      </c>
      <c r="DW7" s="36">
        <v>7.87</v>
      </c>
      <c r="DX7" s="36">
        <v>9.14</v>
      </c>
      <c r="DY7" s="36">
        <v>10.19</v>
      </c>
      <c r="DZ7" s="36">
        <v>10.9</v>
      </c>
      <c r="EA7" s="36">
        <v>12.03</v>
      </c>
      <c r="EB7" s="36">
        <v>12.42</v>
      </c>
      <c r="EC7" s="36">
        <v>0.79</v>
      </c>
      <c r="ED7" s="36">
        <v>0.73</v>
      </c>
      <c r="EE7" s="36">
        <v>0.76</v>
      </c>
      <c r="EF7" s="36">
        <v>0.63</v>
      </c>
      <c r="EG7" s="36">
        <v>0.53</v>
      </c>
      <c r="EH7" s="36">
        <v>0.9</v>
      </c>
      <c r="EI7" s="36">
        <v>1.01</v>
      </c>
      <c r="EJ7" s="36">
        <v>0.88</v>
      </c>
      <c r="EK7" s="36">
        <v>0.85</v>
      </c>
      <c r="EL7" s="36">
        <v>0.75</v>
      </c>
      <c r="EM7" s="36">
        <v>0.78</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Ｈ27年度</cp:lastModifiedBy>
  <dcterms:created xsi:type="dcterms:W3CDTF">2016-02-03T07:16:30Z</dcterms:created>
  <dcterms:modified xsi:type="dcterms:W3CDTF">2016-02-10T05:25:45Z</dcterms:modified>
  <cp:category/>
</cp:coreProperties>
</file>