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01 前橋市\"/>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c r="T6" i="5"/>
  <c r="S6" i="5"/>
  <c r="AY8" i="4"/>
  <c r="R6" i="5"/>
  <c r="Q6" i="5"/>
  <c r="AI8" i="4"/>
  <c r="P6" i="5"/>
  <c r="O6" i="5"/>
  <c r="R10" i="4"/>
  <c r="N6" i="5"/>
  <c r="M6" i="5"/>
  <c r="L6" i="5"/>
  <c r="K6" i="5"/>
  <c r="R8" i="4"/>
  <c r="J6" i="5"/>
  <c r="I6" i="5"/>
  <c r="B8" i="4"/>
  <c r="H6" i="5"/>
  <c r="G6" i="5"/>
  <c r="F6" i="5"/>
  <c r="E6" i="5"/>
  <c r="D6" i="5"/>
  <c r="C6" i="5"/>
  <c r="B6" i="5"/>
  <c r="F10"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J10" i="4"/>
  <c r="B10" i="4"/>
  <c r="AQ8" i="4"/>
  <c r="Z8" i="4"/>
  <c r="J8" i="4"/>
  <c r="B6" i="4"/>
  <c r="C10" i="5"/>
  <c r="D10" i="5"/>
  <c r="E10" i="5"/>
  <c r="B10" i="5"/>
</calcChain>
</file>

<file path=xl/sharedStrings.xml><?xml version="1.0" encoding="utf-8"?>
<sst xmlns="http://schemas.openxmlformats.org/spreadsheetml/2006/main" count="217" uniqueCount="107">
  <si>
    <t>経営比較分析表</t>
    <phoneticPr fontId="2"/>
  </si>
  <si>
    <t>業務名</t>
    <rPh sb="2" eb="3">
      <t>メイ</t>
    </rPh>
    <phoneticPr fontId="2"/>
  </si>
  <si>
    <t>業種名</t>
    <rPh sb="2" eb="3">
      <t>メイ</t>
    </rPh>
    <phoneticPr fontId="2"/>
  </si>
  <si>
    <t>事業名</t>
    <phoneticPr fontId="2"/>
  </si>
  <si>
    <t>類似団体区分</t>
    <rPh sb="4" eb="6">
      <t>クブン</t>
    </rPh>
    <phoneticPr fontId="2"/>
  </si>
  <si>
    <t>人口（人）</t>
    <rPh sb="0" eb="2">
      <t>ジンコウ</t>
    </rPh>
    <rPh sb="3" eb="4">
      <t>ヒト</t>
    </rPh>
    <phoneticPr fontId="2"/>
  </si>
  <si>
    <r>
      <t>面積(km</t>
    </r>
    <r>
      <rPr>
        <b/>
        <vertAlign val="superscript"/>
        <sz val="11"/>
        <color indexed="8"/>
        <rFont val="ＭＳ ゴシック"/>
        <family val="3"/>
        <charset val="128"/>
      </rPr>
      <t>2</t>
    </r>
    <r>
      <rPr>
        <b/>
        <sz val="11"/>
        <color indexed="8"/>
        <rFont val="ＭＳ ゴシック"/>
        <family val="3"/>
        <charset val="128"/>
      </rPr>
      <t>)</t>
    </r>
    <phoneticPr fontId="2"/>
  </si>
  <si>
    <r>
      <t>人口密度(人/km</t>
    </r>
    <r>
      <rPr>
        <b/>
        <vertAlign val="superscript"/>
        <sz val="11"/>
        <color indexed="8"/>
        <rFont val="ＭＳ ゴシック"/>
        <family val="3"/>
        <charset val="128"/>
      </rPr>
      <t>2</t>
    </r>
    <r>
      <rPr>
        <b/>
        <sz val="11"/>
        <color indexed="8"/>
        <rFont val="ＭＳ ゴシック"/>
        <family val="3"/>
        <charset val="128"/>
      </rPr>
      <t>)</t>
    </r>
    <phoneticPr fontId="2"/>
  </si>
  <si>
    <t>グラフ凡例</t>
    <rPh sb="3" eb="5">
      <t>ハンレイ</t>
    </rPh>
    <phoneticPr fontId="2"/>
  </si>
  <si>
    <t>■</t>
    <phoneticPr fontId="2"/>
  </si>
  <si>
    <t>当該団体値（当該値）</t>
    <rPh sb="2" eb="4">
      <t>ダンタイ</t>
    </rPh>
    <phoneticPr fontId="2"/>
  </si>
  <si>
    <t>資金不足比率(％)</t>
    <phoneticPr fontId="2"/>
  </si>
  <si>
    <t>自己資本構成比率(％)</t>
    <phoneticPr fontId="2"/>
  </si>
  <si>
    <t>普及率(％)</t>
    <phoneticPr fontId="2"/>
  </si>
  <si>
    <r>
      <t>1か月20ｍ</t>
    </r>
    <r>
      <rPr>
        <b/>
        <vertAlign val="superscript"/>
        <sz val="12"/>
        <color indexed="8"/>
        <rFont val="ＭＳ ゴシック"/>
        <family val="3"/>
        <charset val="128"/>
      </rPr>
      <t>3</t>
    </r>
    <r>
      <rPr>
        <b/>
        <sz val="11"/>
        <color indexed="8"/>
        <rFont val="ＭＳ ゴシック"/>
        <family val="3"/>
        <charset val="128"/>
      </rPr>
      <t>当たり家庭料金(円)</t>
    </r>
    <phoneticPr fontId="2"/>
  </si>
  <si>
    <t>現在給水人口(人)</t>
    <phoneticPr fontId="2"/>
  </si>
  <si>
    <r>
      <t>給水区域面積(km</t>
    </r>
    <r>
      <rPr>
        <b/>
        <vertAlign val="superscript"/>
        <sz val="11"/>
        <color indexed="8"/>
        <rFont val="ＭＳ ゴシック"/>
        <family val="3"/>
        <charset val="128"/>
      </rPr>
      <t>2</t>
    </r>
    <r>
      <rPr>
        <b/>
        <sz val="11"/>
        <color indexed="8"/>
        <rFont val="ＭＳ ゴシック"/>
        <family val="3"/>
        <charset val="128"/>
      </rPr>
      <t>)</t>
    </r>
    <rPh sb="0" eb="2">
      <t>キュウスイ</t>
    </rPh>
    <rPh sb="2" eb="4">
      <t>クイキ</t>
    </rPh>
    <phoneticPr fontId="2"/>
  </si>
  <si>
    <r>
      <t>給水人口密度(人/km</t>
    </r>
    <r>
      <rPr>
        <b/>
        <vertAlign val="superscript"/>
        <sz val="11"/>
        <color indexed="8"/>
        <rFont val="ＭＳ ゴシック"/>
        <family val="3"/>
        <charset val="128"/>
      </rPr>
      <t>2</t>
    </r>
    <r>
      <rPr>
        <b/>
        <sz val="11"/>
        <color indexed="8"/>
        <rFont val="ＭＳ ゴシック"/>
        <family val="3"/>
        <charset val="128"/>
      </rPr>
      <t>)</t>
    </r>
    <rPh sb="0" eb="2">
      <t>キュウスイ</t>
    </rPh>
    <phoneticPr fontId="2"/>
  </si>
  <si>
    <t>－</t>
    <phoneticPr fontId="2"/>
  </si>
  <si>
    <t>類似団体平均値（平均値）</t>
    <phoneticPr fontId="2"/>
  </si>
  <si>
    <t>【】</t>
    <phoneticPr fontId="2"/>
  </si>
  <si>
    <t>平成26年度全国平均</t>
    <phoneticPr fontId="2"/>
  </si>
  <si>
    <t>分析欄</t>
    <rPh sb="0" eb="2">
      <t>ブンセキ</t>
    </rPh>
    <rPh sb="2" eb="3">
      <t>ラン</t>
    </rPh>
    <phoneticPr fontId="2"/>
  </si>
  <si>
    <t>1. 経営の健全性・効率性</t>
    <phoneticPr fontId="2"/>
  </si>
  <si>
    <t>1. 経営の健全性・効率性について</t>
    <phoneticPr fontId="2"/>
  </si>
  <si>
    <t>「経常損益」</t>
    <phoneticPr fontId="2"/>
  </si>
  <si>
    <t>「累積欠損」</t>
    <rPh sb="1" eb="3">
      <t>ルイセキ</t>
    </rPh>
    <rPh sb="3" eb="5">
      <t>ケッソン</t>
    </rPh>
    <phoneticPr fontId="2"/>
  </si>
  <si>
    <t>「支払能力」</t>
    <phoneticPr fontId="2"/>
  </si>
  <si>
    <t>「債務残高」</t>
    <rPh sb="1" eb="3">
      <t>サイム</t>
    </rPh>
    <rPh sb="3" eb="5">
      <t>ザンダカ</t>
    </rPh>
    <phoneticPr fontId="2"/>
  </si>
  <si>
    <t>2. 老朽化の状況について</t>
    <phoneticPr fontId="2"/>
  </si>
  <si>
    <t>「料金水準の適切性」</t>
    <rPh sb="1" eb="3">
      <t>リョウキン</t>
    </rPh>
    <rPh sb="3" eb="5">
      <t>スイジュン</t>
    </rPh>
    <rPh sb="6" eb="8">
      <t>テキセツ</t>
    </rPh>
    <rPh sb="8" eb="9">
      <t>セイ</t>
    </rPh>
    <phoneticPr fontId="2"/>
  </si>
  <si>
    <t>「費用の効率性」</t>
    <rPh sb="1" eb="3">
      <t>ヒヨウ</t>
    </rPh>
    <rPh sb="4" eb="6">
      <t>コウリツ</t>
    </rPh>
    <rPh sb="6" eb="7">
      <t>セイ</t>
    </rPh>
    <phoneticPr fontId="2"/>
  </si>
  <si>
    <t>「施設の効率性」</t>
    <rPh sb="1" eb="3">
      <t>シセツ</t>
    </rPh>
    <rPh sb="4" eb="6">
      <t>コウリツ</t>
    </rPh>
    <rPh sb="6" eb="7">
      <t>セイ</t>
    </rPh>
    <phoneticPr fontId="2"/>
  </si>
  <si>
    <t>「供給した配水量の効率性」</t>
    <rPh sb="1" eb="3">
      <t>キョウキュウ</t>
    </rPh>
    <rPh sb="5" eb="7">
      <t>ハイスイ</t>
    </rPh>
    <rPh sb="7" eb="8">
      <t>リョウ</t>
    </rPh>
    <rPh sb="9" eb="11">
      <t>コウリツ</t>
    </rPh>
    <rPh sb="11" eb="12">
      <t>セイ</t>
    </rPh>
    <phoneticPr fontId="2"/>
  </si>
  <si>
    <t>2. 老朽化の状況</t>
    <phoneticPr fontId="2"/>
  </si>
  <si>
    <t>全体総括</t>
    <rPh sb="0" eb="2">
      <t>ゼンタイ</t>
    </rPh>
    <rPh sb="2" eb="4">
      <t>ソウカツ</t>
    </rPh>
    <phoneticPr fontId="2"/>
  </si>
  <si>
    <t>「施設全体の減価償却の状況」</t>
    <rPh sb="1" eb="3">
      <t>シセツ</t>
    </rPh>
    <rPh sb="3" eb="5">
      <t>ゼンタイ</t>
    </rPh>
    <rPh sb="6" eb="8">
      <t>ゲンカ</t>
    </rPh>
    <rPh sb="8" eb="10">
      <t>ショウキャク</t>
    </rPh>
    <rPh sb="11" eb="13">
      <t>ジョウキョウ</t>
    </rPh>
    <phoneticPr fontId="2"/>
  </si>
  <si>
    <t>「管路の経年化の状況」</t>
    <rPh sb="1" eb="3">
      <t>カンロ</t>
    </rPh>
    <rPh sb="4" eb="7">
      <t>ケイネンカ</t>
    </rPh>
    <rPh sb="8" eb="10">
      <t>ジョウキョウ</t>
    </rPh>
    <phoneticPr fontId="2"/>
  </si>
  <si>
    <t>「管路の更新投資の実施状況」</t>
    <rPh sb="1" eb="3">
      <t>カンロ</t>
    </rPh>
    <rPh sb="4" eb="6">
      <t>コウシン</t>
    </rPh>
    <rPh sb="6" eb="8">
      <t>トウシ</t>
    </rPh>
    <rPh sb="9" eb="11">
      <t>ジッシ</t>
    </rPh>
    <rPh sb="11" eb="13">
      <t>ジョウキョウ</t>
    </rPh>
    <phoneticPr fontId="2"/>
  </si>
  <si>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2"/>
  </si>
  <si>
    <t>水道事業(法適用)</t>
    <rPh sb="0" eb="2">
      <t>スイドウ</t>
    </rPh>
    <rPh sb="2" eb="4">
      <t>ジギョウ</t>
    </rPh>
    <rPh sb="5" eb="6">
      <t>ホウ</t>
    </rPh>
    <rPh sb="6" eb="8">
      <t>テキヨウ</t>
    </rPh>
    <phoneticPr fontId="2"/>
  </si>
  <si>
    <t>項番</t>
    <rPh sb="0" eb="2">
      <t>コウバン</t>
    </rPh>
    <phoneticPr fontId="2"/>
  </si>
  <si>
    <t>大項目</t>
    <rPh sb="0" eb="3">
      <t>ダイコウモク</t>
    </rPh>
    <phoneticPr fontId="2"/>
  </si>
  <si>
    <t>年度</t>
    <rPh sb="0" eb="2">
      <t>ネンド</t>
    </rPh>
    <phoneticPr fontId="2"/>
  </si>
  <si>
    <t>団体CD</t>
    <rPh sb="0" eb="2">
      <t>ダンタイ</t>
    </rPh>
    <phoneticPr fontId="2"/>
  </si>
  <si>
    <t>業務CD</t>
    <rPh sb="0" eb="2">
      <t>ギョウム</t>
    </rPh>
    <phoneticPr fontId="2"/>
  </si>
  <si>
    <t>業種CD</t>
    <rPh sb="0" eb="2">
      <t>ギョウシュ</t>
    </rPh>
    <phoneticPr fontId="2"/>
  </si>
  <si>
    <t>事業CD</t>
    <rPh sb="0" eb="2">
      <t>ジギョウ</t>
    </rPh>
    <phoneticPr fontId="2"/>
  </si>
  <si>
    <t>施設CD</t>
    <rPh sb="0" eb="2">
      <t>シセツ</t>
    </rPh>
    <phoneticPr fontId="2"/>
  </si>
  <si>
    <t>基本情報</t>
    <rPh sb="0" eb="2">
      <t>キホン</t>
    </rPh>
    <rPh sb="2" eb="4">
      <t>ジョウホウ</t>
    </rPh>
    <phoneticPr fontId="2"/>
  </si>
  <si>
    <t>1. 経営の健全性・効率性</t>
    <rPh sb="3" eb="5">
      <t>ケイエイ</t>
    </rPh>
    <rPh sb="6" eb="9">
      <t>ケンゼンセイ</t>
    </rPh>
    <rPh sb="10" eb="12">
      <t>コウリツ</t>
    </rPh>
    <rPh sb="12" eb="13">
      <t>セイ</t>
    </rPh>
    <phoneticPr fontId="2"/>
  </si>
  <si>
    <t>2. 老朽化の状況</t>
    <phoneticPr fontId="2"/>
  </si>
  <si>
    <t>中項目</t>
    <rPh sb="0" eb="1">
      <t>チュウ</t>
    </rPh>
    <rPh sb="1" eb="3">
      <t>コウモク</t>
    </rPh>
    <phoneticPr fontId="2"/>
  </si>
  <si>
    <t>①経常収支比率(％)</t>
    <phoneticPr fontId="2"/>
  </si>
  <si>
    <t>②累積欠損金比率(％)</t>
    <phoneticPr fontId="2"/>
  </si>
  <si>
    <t>③流動比率(％)</t>
    <rPh sb="1" eb="3">
      <t>リュウドウ</t>
    </rPh>
    <rPh sb="3" eb="5">
      <t>ヒリツ</t>
    </rPh>
    <phoneticPr fontId="2"/>
  </si>
  <si>
    <t>④企業債残高対給水収益比率(％)</t>
    <rPh sb="1" eb="4">
      <t>キギョウサイ</t>
    </rPh>
    <rPh sb="4" eb="6">
      <t>ザンダカ</t>
    </rPh>
    <rPh sb="6" eb="7">
      <t>タイ</t>
    </rPh>
    <rPh sb="7" eb="9">
      <t>キュウスイ</t>
    </rPh>
    <rPh sb="9" eb="11">
      <t>シュウエキ</t>
    </rPh>
    <rPh sb="11" eb="13">
      <t>ヒリツ</t>
    </rPh>
    <phoneticPr fontId="2"/>
  </si>
  <si>
    <t>⑤料金回収率(％)</t>
    <rPh sb="1" eb="3">
      <t>リョウキン</t>
    </rPh>
    <rPh sb="3" eb="5">
      <t>カイシュウ</t>
    </rPh>
    <rPh sb="5" eb="6">
      <t>リツ</t>
    </rPh>
    <phoneticPr fontId="2"/>
  </si>
  <si>
    <t>⑥給水原価(円)</t>
    <rPh sb="1" eb="3">
      <t>キュウスイ</t>
    </rPh>
    <rPh sb="3" eb="5">
      <t>ゲンカ</t>
    </rPh>
    <rPh sb="6" eb="7">
      <t>エン</t>
    </rPh>
    <phoneticPr fontId="2"/>
  </si>
  <si>
    <t>⑦施設利用率(％)</t>
    <rPh sb="1" eb="3">
      <t>シセツ</t>
    </rPh>
    <rPh sb="3" eb="6">
      <t>リヨウリツ</t>
    </rPh>
    <phoneticPr fontId="2"/>
  </si>
  <si>
    <t>⑧有収率(％)</t>
    <phoneticPr fontId="2"/>
  </si>
  <si>
    <t>①有形固定資産減価償却率(％)</t>
    <rPh sb="1" eb="3">
      <t>ユウケイ</t>
    </rPh>
    <rPh sb="3" eb="5">
      <t>コテイ</t>
    </rPh>
    <rPh sb="5" eb="7">
      <t>シサン</t>
    </rPh>
    <rPh sb="7" eb="9">
      <t>ゲンカ</t>
    </rPh>
    <rPh sb="9" eb="11">
      <t>ショウキャク</t>
    </rPh>
    <rPh sb="11" eb="12">
      <t>リツ</t>
    </rPh>
    <phoneticPr fontId="2"/>
  </si>
  <si>
    <t>②管路経年化率(％)</t>
    <rPh sb="1" eb="3">
      <t>カンロ</t>
    </rPh>
    <rPh sb="3" eb="6">
      <t>ケイネンカ</t>
    </rPh>
    <rPh sb="6" eb="7">
      <t>リツ</t>
    </rPh>
    <phoneticPr fontId="2"/>
  </si>
  <si>
    <t>③管路更新率(％)</t>
    <rPh sb="1" eb="3">
      <t>カンロ</t>
    </rPh>
    <rPh sb="3" eb="5">
      <t>コウシン</t>
    </rPh>
    <rPh sb="5" eb="6">
      <t>リツ</t>
    </rPh>
    <phoneticPr fontId="2"/>
  </si>
  <si>
    <t>小項目</t>
    <rPh sb="0" eb="3">
      <t>ショウコウモク</t>
    </rPh>
    <phoneticPr fontId="2"/>
  </si>
  <si>
    <t>都道府県名</t>
    <rPh sb="0" eb="4">
      <t>トドウフケン</t>
    </rPh>
    <rPh sb="4" eb="5">
      <t>メイ</t>
    </rPh>
    <phoneticPr fontId="2"/>
  </si>
  <si>
    <t>法適・法非適</t>
    <rPh sb="0" eb="1">
      <t>ホウ</t>
    </rPh>
    <rPh sb="1" eb="2">
      <t>テキ</t>
    </rPh>
    <rPh sb="3" eb="4">
      <t>ホウ</t>
    </rPh>
    <rPh sb="4" eb="5">
      <t>ヒ</t>
    </rPh>
    <rPh sb="5" eb="6">
      <t>テキ</t>
    </rPh>
    <phoneticPr fontId="2"/>
  </si>
  <si>
    <t>業種名称</t>
    <rPh sb="0" eb="2">
      <t>ギョウシュ</t>
    </rPh>
    <rPh sb="2" eb="4">
      <t>メイショウ</t>
    </rPh>
    <phoneticPr fontId="2"/>
  </si>
  <si>
    <t>事業名称</t>
    <rPh sb="0" eb="2">
      <t>ジギョウ</t>
    </rPh>
    <rPh sb="2" eb="4">
      <t>メイショウ</t>
    </rPh>
    <phoneticPr fontId="2"/>
  </si>
  <si>
    <t>類似団体</t>
    <rPh sb="0" eb="2">
      <t>ルイジ</t>
    </rPh>
    <rPh sb="2" eb="4">
      <t>ダンタイ</t>
    </rPh>
    <phoneticPr fontId="2"/>
  </si>
  <si>
    <t>資金不足比率</t>
    <rPh sb="0" eb="2">
      <t>シキン</t>
    </rPh>
    <rPh sb="2" eb="4">
      <t>フソク</t>
    </rPh>
    <rPh sb="4" eb="6">
      <t>ヒリツ</t>
    </rPh>
    <phoneticPr fontId="2"/>
  </si>
  <si>
    <t>自己資本構成比率</t>
    <rPh sb="0" eb="2">
      <t>ジコ</t>
    </rPh>
    <rPh sb="2" eb="4">
      <t>シホン</t>
    </rPh>
    <rPh sb="4" eb="6">
      <t>コウセイ</t>
    </rPh>
    <rPh sb="6" eb="8">
      <t>ヒリツ</t>
    </rPh>
    <phoneticPr fontId="2"/>
  </si>
  <si>
    <t>普及率</t>
    <rPh sb="0" eb="2">
      <t>フキュウ</t>
    </rPh>
    <rPh sb="2" eb="3">
      <t>リツ</t>
    </rPh>
    <phoneticPr fontId="2"/>
  </si>
  <si>
    <t>1ヶ月20㎥当たり家庭料金</t>
    <rPh sb="2" eb="3">
      <t>ゲツ</t>
    </rPh>
    <rPh sb="6" eb="7">
      <t>ア</t>
    </rPh>
    <rPh sb="9" eb="11">
      <t>カテイ</t>
    </rPh>
    <rPh sb="11" eb="13">
      <t>リョウキン</t>
    </rPh>
    <phoneticPr fontId="2"/>
  </si>
  <si>
    <t>人口</t>
    <rPh sb="0" eb="2">
      <t>ジンコウ</t>
    </rPh>
    <phoneticPr fontId="2"/>
  </si>
  <si>
    <t>面積</t>
    <rPh sb="0" eb="2">
      <t>メンセキ</t>
    </rPh>
    <phoneticPr fontId="2"/>
  </si>
  <si>
    <t>人口密度</t>
    <rPh sb="0" eb="2">
      <t>ジンコウ</t>
    </rPh>
    <rPh sb="2" eb="4">
      <t>ミツド</t>
    </rPh>
    <phoneticPr fontId="2"/>
  </si>
  <si>
    <t>給水人口</t>
    <rPh sb="0" eb="2">
      <t>キュウスイ</t>
    </rPh>
    <rPh sb="2" eb="4">
      <t>ジンコウ</t>
    </rPh>
    <phoneticPr fontId="2"/>
  </si>
  <si>
    <t>給水区域面積</t>
  </si>
  <si>
    <t>給水人口密度</t>
  </si>
  <si>
    <t>比率(N-4)</t>
    <rPh sb="0" eb="2">
      <t>ヒリツ</t>
    </rPh>
    <phoneticPr fontId="2"/>
  </si>
  <si>
    <t>比率(N-3)</t>
    <rPh sb="0" eb="2">
      <t>ヒリツ</t>
    </rPh>
    <phoneticPr fontId="2"/>
  </si>
  <si>
    <t>比率(N-2)</t>
    <rPh sb="0" eb="2">
      <t>ヒリツ</t>
    </rPh>
    <phoneticPr fontId="2"/>
  </si>
  <si>
    <t>比率(N-1)</t>
    <rPh sb="0" eb="2">
      <t>ヒリツ</t>
    </rPh>
    <phoneticPr fontId="2"/>
  </si>
  <si>
    <t>比率(N)</t>
    <rPh sb="0" eb="2">
      <t>ヒリツ</t>
    </rPh>
    <phoneticPr fontId="2"/>
  </si>
  <si>
    <t>類似団体平均(N-4)</t>
  </si>
  <si>
    <t>類似団体平均(N-3)</t>
  </si>
  <si>
    <t>類似団体平均(N-2)</t>
  </si>
  <si>
    <t>類似団体平均(N-1)</t>
  </si>
  <si>
    <t>類似団体平均(N)</t>
  </si>
  <si>
    <t>全国平均</t>
    <rPh sb="0" eb="2">
      <t>ゼンコク</t>
    </rPh>
    <rPh sb="2" eb="4">
      <t>ヘイキン</t>
    </rPh>
    <phoneticPr fontId="2"/>
  </si>
  <si>
    <t>全国平均</t>
  </si>
  <si>
    <t>参照用</t>
    <rPh sb="0" eb="3">
      <t>サンショウヨウ</t>
    </rPh>
    <phoneticPr fontId="2"/>
  </si>
  <si>
    <t>群馬県　前橋市</t>
  </si>
  <si>
    <t>法適用</t>
  </si>
  <si>
    <t>水道事業</t>
  </si>
  <si>
    <t>末端給水事業</t>
  </si>
  <si>
    <t>A1</t>
  </si>
  <si>
    <t>-</t>
  </si>
  <si>
    <t>Ｎ－４年度</t>
    <rPh sb="3" eb="5">
      <t>ネンド</t>
    </rPh>
    <phoneticPr fontId="2"/>
  </si>
  <si>
    <t>Ｎ－３年度</t>
    <rPh sb="3" eb="5">
      <t>ネンド</t>
    </rPh>
    <phoneticPr fontId="2"/>
  </si>
  <si>
    <t>Ｎ－２年度</t>
    <rPh sb="3" eb="5">
      <t>ネンド</t>
    </rPh>
    <phoneticPr fontId="2"/>
  </si>
  <si>
    <t>Ｎ－１年度</t>
    <rPh sb="3" eb="5">
      <t>ネンド</t>
    </rPh>
    <phoneticPr fontId="2"/>
  </si>
  <si>
    <t>Ｎ年度</t>
    <rPh sb="1" eb="3">
      <t>ネンド</t>
    </rPh>
    <phoneticPr fontId="2"/>
  </si>
  <si>
    <t>① 経常収支比率については、H25から100％以上となっているものの、H26については会計制度見直しの影響が大きいとみられ、給水収益等により維持管理、支払利息を賄えているとは言い難く、引き続き経営改善及び給水収益の確保は必要と考えられる。③ 流動比率については100％を超えているものの、今後の浄水場更新等により将来的に流動負債が増える見込みもあるため、負債を支払える能力（現金の確保）に注視が必要と考えられる。
④ 企業債残高対給水収益比率については類似団体平均値を上回っており、将来的な更新等により今後も高い数値となることが見込まれるため、適切な給水収益の確保が必要と考えられる。
⑤ 料金回収率については100％を下回っていることから、現状では給水に係る費用が給水収益以外の収入で賄われていることから、改善傾向にあるものの引き続き適切な料金収入の確保が必要と考えられる。
⑥ 給水原価については、類似団体平均値を下回っており、給水をするにあたり効率のよい維持管理費、経営に努めていると評価できる。
⑦ 施設利用率については、類似団体平均値を上回っており、適正規模の配水能力により適切な施設の利用に努めていると評価できる。
⑧ 有収率については、微増の改善を図っているものの、類似団体平均値を下回っており、今後も漏水対策に集中して努めていく必要があると考えられる。</t>
    <rPh sb="2" eb="4">
      <t>ケイジョウ</t>
    </rPh>
    <rPh sb="4" eb="6">
      <t>シュウシ</t>
    </rPh>
    <rPh sb="6" eb="8">
      <t>ヒリツ</t>
    </rPh>
    <rPh sb="23" eb="25">
      <t>イジョウ</t>
    </rPh>
    <rPh sb="43" eb="45">
      <t>カイケイ</t>
    </rPh>
    <rPh sb="45" eb="47">
      <t>セイド</t>
    </rPh>
    <rPh sb="47" eb="49">
      <t>ミナオ</t>
    </rPh>
    <rPh sb="51" eb="53">
      <t>エイキョウ</t>
    </rPh>
    <rPh sb="54" eb="55">
      <t>オオ</t>
    </rPh>
    <rPh sb="62" eb="64">
      <t>キュウスイ</t>
    </rPh>
    <rPh sb="64" eb="66">
      <t>シュウエキ</t>
    </rPh>
    <rPh sb="66" eb="67">
      <t>トウ</t>
    </rPh>
    <rPh sb="70" eb="72">
      <t>イジ</t>
    </rPh>
    <rPh sb="72" eb="74">
      <t>カンリ</t>
    </rPh>
    <rPh sb="75" eb="77">
      <t>シハライ</t>
    </rPh>
    <rPh sb="77" eb="79">
      <t>リソク</t>
    </rPh>
    <rPh sb="80" eb="81">
      <t>マカナ</t>
    </rPh>
    <rPh sb="87" eb="88">
      <t>イ</t>
    </rPh>
    <rPh sb="89" eb="90">
      <t>ガタ</t>
    </rPh>
    <rPh sb="92" eb="93">
      <t>ヒ</t>
    </rPh>
    <rPh sb="94" eb="95">
      <t>ツヅ</t>
    </rPh>
    <rPh sb="96" eb="98">
      <t>ケイエイ</t>
    </rPh>
    <rPh sb="98" eb="100">
      <t>カイゼン</t>
    </rPh>
    <rPh sb="100" eb="101">
      <t>オヨ</t>
    </rPh>
    <rPh sb="102" eb="104">
      <t>キュウスイ</t>
    </rPh>
    <rPh sb="104" eb="106">
      <t>シュウエキ</t>
    </rPh>
    <rPh sb="107" eb="109">
      <t>カクホ</t>
    </rPh>
    <rPh sb="110" eb="112">
      <t>ヒツヨウ</t>
    </rPh>
    <rPh sb="113" eb="114">
      <t>カンガ</t>
    </rPh>
    <rPh sb="121" eb="123">
      <t>リュウドウ</t>
    </rPh>
    <rPh sb="123" eb="125">
      <t>ヒリツ</t>
    </rPh>
    <rPh sb="135" eb="136">
      <t>コ</t>
    </rPh>
    <rPh sb="144" eb="146">
      <t>コンゴ</t>
    </rPh>
    <rPh sb="147" eb="150">
      <t>ジョウスイジョウ</t>
    </rPh>
    <rPh sb="150" eb="152">
      <t>コウシン</t>
    </rPh>
    <rPh sb="152" eb="153">
      <t>トウ</t>
    </rPh>
    <rPh sb="156" eb="159">
      <t>ショウライテキ</t>
    </rPh>
    <rPh sb="160" eb="162">
      <t>リュウドウ</t>
    </rPh>
    <rPh sb="162" eb="164">
      <t>フサイ</t>
    </rPh>
    <rPh sb="165" eb="166">
      <t>フ</t>
    </rPh>
    <rPh sb="168" eb="170">
      <t>ミコ</t>
    </rPh>
    <rPh sb="177" eb="179">
      <t>フサイ</t>
    </rPh>
    <rPh sb="180" eb="182">
      <t>シハラ</t>
    </rPh>
    <rPh sb="184" eb="186">
      <t>ノウリョク</t>
    </rPh>
    <rPh sb="187" eb="189">
      <t>ゲンキン</t>
    </rPh>
    <rPh sb="190" eb="192">
      <t>カクホ</t>
    </rPh>
    <rPh sb="194" eb="196">
      <t>チュウシ</t>
    </rPh>
    <rPh sb="197" eb="199">
      <t>ヒツヨウ</t>
    </rPh>
    <rPh sb="200" eb="201">
      <t>カンガ</t>
    </rPh>
    <rPh sb="209" eb="211">
      <t>キギョウ</t>
    </rPh>
    <rPh sb="211" eb="212">
      <t>サイ</t>
    </rPh>
    <rPh sb="212" eb="214">
      <t>ザンダカ</t>
    </rPh>
    <rPh sb="214" eb="215">
      <t>タイ</t>
    </rPh>
    <rPh sb="215" eb="217">
      <t>キュウスイ</t>
    </rPh>
    <rPh sb="217" eb="219">
      <t>シュウエキ</t>
    </rPh>
    <rPh sb="219" eb="221">
      <t>ヒリツ</t>
    </rPh>
    <rPh sb="226" eb="228">
      <t>ルイジ</t>
    </rPh>
    <rPh sb="228" eb="230">
      <t>ダンタイ</t>
    </rPh>
    <rPh sb="230" eb="232">
      <t>ヘイキン</t>
    </rPh>
    <rPh sb="232" eb="233">
      <t>チ</t>
    </rPh>
    <rPh sb="234" eb="236">
      <t>ウワマワ</t>
    </rPh>
    <rPh sb="241" eb="244">
      <t>ショウライテキ</t>
    </rPh>
    <rPh sb="245" eb="247">
      <t>コウシン</t>
    </rPh>
    <rPh sb="247" eb="248">
      <t>トウ</t>
    </rPh>
    <rPh sb="251" eb="253">
      <t>コンゴ</t>
    </rPh>
    <rPh sb="254" eb="255">
      <t>タカ</t>
    </rPh>
    <rPh sb="256" eb="258">
      <t>スウチ</t>
    </rPh>
    <rPh sb="264" eb="266">
      <t>ミコ</t>
    </rPh>
    <rPh sb="272" eb="274">
      <t>テキセツ</t>
    </rPh>
    <rPh sb="275" eb="277">
      <t>キュウスイ</t>
    </rPh>
    <rPh sb="277" eb="279">
      <t>シュウエキ</t>
    </rPh>
    <rPh sb="280" eb="282">
      <t>カクホ</t>
    </rPh>
    <rPh sb="283" eb="285">
      <t>ヒツヨウ</t>
    </rPh>
    <rPh sb="286" eb="287">
      <t>カンガ</t>
    </rPh>
    <rPh sb="295" eb="297">
      <t>リョウキン</t>
    </rPh>
    <rPh sb="297" eb="299">
      <t>カイシュウ</t>
    </rPh>
    <rPh sb="299" eb="300">
      <t>リツ</t>
    </rPh>
    <rPh sb="310" eb="312">
      <t>シタマワ</t>
    </rPh>
    <rPh sb="321" eb="323">
      <t>ゲンジョウ</t>
    </rPh>
    <rPh sb="325" eb="327">
      <t>キュウスイ</t>
    </rPh>
    <rPh sb="328" eb="329">
      <t>カカ</t>
    </rPh>
    <rPh sb="330" eb="332">
      <t>ヒヨウ</t>
    </rPh>
    <rPh sb="333" eb="335">
      <t>キュウスイ</t>
    </rPh>
    <rPh sb="335" eb="337">
      <t>シュウエキ</t>
    </rPh>
    <rPh sb="337" eb="339">
      <t>イガイ</t>
    </rPh>
    <rPh sb="340" eb="342">
      <t>シュウニュウ</t>
    </rPh>
    <rPh sb="343" eb="344">
      <t>マカナ</t>
    </rPh>
    <rPh sb="354" eb="356">
      <t>カイゼン</t>
    </rPh>
    <rPh sb="356" eb="358">
      <t>ケイコウ</t>
    </rPh>
    <rPh sb="364" eb="365">
      <t>ヒ</t>
    </rPh>
    <rPh sb="366" eb="367">
      <t>ツヅ</t>
    </rPh>
    <rPh sb="368" eb="370">
      <t>テキセツ</t>
    </rPh>
    <rPh sb="371" eb="373">
      <t>リョウキン</t>
    </rPh>
    <rPh sb="373" eb="375">
      <t>シュウニュウ</t>
    </rPh>
    <rPh sb="376" eb="378">
      <t>カクホ</t>
    </rPh>
    <rPh sb="379" eb="381">
      <t>ヒツヨウ</t>
    </rPh>
    <rPh sb="382" eb="383">
      <t>カンガ</t>
    </rPh>
    <rPh sb="391" eb="393">
      <t>キュウスイ</t>
    </rPh>
    <rPh sb="393" eb="395">
      <t>ゲンカ</t>
    </rPh>
    <rPh sb="401" eb="403">
      <t>ルイジ</t>
    </rPh>
    <rPh sb="403" eb="405">
      <t>ダンタイ</t>
    </rPh>
    <rPh sb="405" eb="408">
      <t>ヘイキンチ</t>
    </rPh>
    <rPh sb="409" eb="411">
      <t>シタマワ</t>
    </rPh>
    <rPh sb="416" eb="418">
      <t>キュウスイ</t>
    </rPh>
    <rPh sb="425" eb="427">
      <t>コウリツ</t>
    </rPh>
    <rPh sb="430" eb="432">
      <t>イジ</t>
    </rPh>
    <rPh sb="432" eb="435">
      <t>カンリヒ</t>
    </rPh>
    <rPh sb="436" eb="438">
      <t>ケイエイ</t>
    </rPh>
    <rPh sb="439" eb="440">
      <t>ツト</t>
    </rPh>
    <rPh sb="445" eb="447">
      <t>ヒョウカ</t>
    </rPh>
    <rPh sb="454" eb="456">
      <t>シセツ</t>
    </rPh>
    <rPh sb="456" eb="459">
      <t>リヨウリツ</t>
    </rPh>
    <rPh sb="465" eb="469">
      <t>ルイジダンタイ</t>
    </rPh>
    <rPh sb="469" eb="471">
      <t>ヘイキン</t>
    </rPh>
    <rPh sb="471" eb="472">
      <t>チ</t>
    </rPh>
    <rPh sb="473" eb="475">
      <t>ウワマワ</t>
    </rPh>
    <rPh sb="480" eb="482">
      <t>テキセイ</t>
    </rPh>
    <rPh sb="482" eb="484">
      <t>キボ</t>
    </rPh>
    <rPh sb="485" eb="487">
      <t>ハイスイ</t>
    </rPh>
    <rPh sb="487" eb="489">
      <t>ノウリョク</t>
    </rPh>
    <rPh sb="492" eb="494">
      <t>テキセツ</t>
    </rPh>
    <rPh sb="495" eb="497">
      <t>シセツ</t>
    </rPh>
    <rPh sb="498" eb="500">
      <t>リヨウ</t>
    </rPh>
    <rPh sb="501" eb="502">
      <t>ツト</t>
    </rPh>
    <rPh sb="507" eb="509">
      <t>ヒョウカ</t>
    </rPh>
    <rPh sb="516" eb="518">
      <t>ユウシュウ</t>
    </rPh>
    <rPh sb="518" eb="519">
      <t>リツ</t>
    </rPh>
    <rPh sb="525" eb="527">
      <t>ビゾウ</t>
    </rPh>
    <rPh sb="528" eb="530">
      <t>カイゼン</t>
    </rPh>
    <rPh sb="531" eb="532">
      <t>ハカ</t>
    </rPh>
    <rPh sb="540" eb="544">
      <t>ルイジダンタイ</t>
    </rPh>
    <rPh sb="544" eb="546">
      <t>ヘイキン</t>
    </rPh>
    <rPh sb="546" eb="547">
      <t>チ</t>
    </rPh>
    <rPh sb="548" eb="550">
      <t>シタマワ</t>
    </rPh>
    <rPh sb="555" eb="557">
      <t>コンゴ</t>
    </rPh>
    <rPh sb="558" eb="560">
      <t>ロウスイ</t>
    </rPh>
    <rPh sb="560" eb="562">
      <t>タイサク</t>
    </rPh>
    <rPh sb="563" eb="565">
      <t>シュウチュウ</t>
    </rPh>
    <rPh sb="567" eb="568">
      <t>ツト</t>
    </rPh>
    <rPh sb="572" eb="574">
      <t>ヒツヨウ</t>
    </rPh>
    <rPh sb="578" eb="579">
      <t>カンガ</t>
    </rPh>
    <phoneticPr fontId="2"/>
  </si>
  <si>
    <t>① 有形固定資産減価償却率については、類似団体平均値及び全国平均値に近似値であるものの、基幹浄水場等、法定耐用年数を大幅に経過した施設を利用しており、当時の資産価値を反映してはいないことから、数値が示す資産の老朽化度合はこの限りではないと考えられる。
② 管路経年化率については、類似団体平均値や全国平均を下回ってはいるものの、近年数値が高まりつつあるため、今後も効率的な管路の更新に努めるべきであると考えられる。
③ 管路更新率については、類似団体平均値や全国平均値と比較し、下回っていることから効率的・計画的な管路延長に努めることができていると評価できる。</t>
    <rPh sb="2" eb="4">
      <t>ユウケイ</t>
    </rPh>
    <rPh sb="4" eb="6">
      <t>コテイ</t>
    </rPh>
    <rPh sb="6" eb="8">
      <t>シサン</t>
    </rPh>
    <rPh sb="8" eb="10">
      <t>ゲンカ</t>
    </rPh>
    <rPh sb="10" eb="12">
      <t>ショウキャク</t>
    </rPh>
    <rPh sb="12" eb="13">
      <t>リツ</t>
    </rPh>
    <rPh sb="19" eb="21">
      <t>ルイジ</t>
    </rPh>
    <rPh sb="21" eb="23">
      <t>ダンタイ</t>
    </rPh>
    <rPh sb="23" eb="26">
      <t>ヘイキンチ</t>
    </rPh>
    <rPh sb="26" eb="27">
      <t>オヨ</t>
    </rPh>
    <rPh sb="28" eb="30">
      <t>ゼンコク</t>
    </rPh>
    <rPh sb="30" eb="32">
      <t>ヘイキン</t>
    </rPh>
    <rPh sb="32" eb="33">
      <t>チ</t>
    </rPh>
    <rPh sb="34" eb="37">
      <t>キンジチ</t>
    </rPh>
    <rPh sb="44" eb="46">
      <t>キカン</t>
    </rPh>
    <rPh sb="46" eb="49">
      <t>ジョウスイジョウ</t>
    </rPh>
    <rPh sb="49" eb="50">
      <t>トウ</t>
    </rPh>
    <rPh sb="51" eb="53">
      <t>ホウテイ</t>
    </rPh>
    <rPh sb="53" eb="55">
      <t>タイヨウ</t>
    </rPh>
    <rPh sb="55" eb="57">
      <t>ネンスウ</t>
    </rPh>
    <rPh sb="58" eb="60">
      <t>オオハバ</t>
    </rPh>
    <rPh sb="61" eb="63">
      <t>ケイカ</t>
    </rPh>
    <rPh sb="65" eb="67">
      <t>シセツ</t>
    </rPh>
    <rPh sb="68" eb="70">
      <t>リヨウ</t>
    </rPh>
    <rPh sb="75" eb="77">
      <t>トウジ</t>
    </rPh>
    <rPh sb="78" eb="80">
      <t>シサン</t>
    </rPh>
    <rPh sb="80" eb="82">
      <t>カチ</t>
    </rPh>
    <rPh sb="83" eb="85">
      <t>ハンエイ</t>
    </rPh>
    <rPh sb="96" eb="98">
      <t>スウチ</t>
    </rPh>
    <rPh sb="99" eb="100">
      <t>シメ</t>
    </rPh>
    <rPh sb="101" eb="103">
      <t>シサン</t>
    </rPh>
    <rPh sb="104" eb="107">
      <t>ロウキュウカ</t>
    </rPh>
    <rPh sb="107" eb="109">
      <t>ドアイ</t>
    </rPh>
    <rPh sb="112" eb="113">
      <t>カギ</t>
    </rPh>
    <rPh sb="119" eb="120">
      <t>カンガ</t>
    </rPh>
    <rPh sb="128" eb="130">
      <t>カンロ</t>
    </rPh>
    <rPh sb="130" eb="133">
      <t>ケイネンカ</t>
    </rPh>
    <rPh sb="133" eb="134">
      <t>リツ</t>
    </rPh>
    <rPh sb="140" eb="147">
      <t>ルイジダンタイヘイキンチ</t>
    </rPh>
    <rPh sb="148" eb="150">
      <t>ゼンコク</t>
    </rPh>
    <rPh sb="150" eb="152">
      <t>ヘイキン</t>
    </rPh>
    <rPh sb="153" eb="155">
      <t>シタマワ</t>
    </rPh>
    <rPh sb="164" eb="166">
      <t>キンネン</t>
    </rPh>
    <rPh sb="166" eb="168">
      <t>スウチ</t>
    </rPh>
    <rPh sb="169" eb="170">
      <t>タカ</t>
    </rPh>
    <rPh sb="179" eb="181">
      <t>コンゴ</t>
    </rPh>
    <rPh sb="182" eb="185">
      <t>コウリツテキ</t>
    </rPh>
    <rPh sb="186" eb="188">
      <t>カンロ</t>
    </rPh>
    <rPh sb="189" eb="191">
      <t>コウシン</t>
    </rPh>
    <rPh sb="192" eb="193">
      <t>ツト</t>
    </rPh>
    <rPh sb="201" eb="202">
      <t>カンガ</t>
    </rPh>
    <rPh sb="210" eb="212">
      <t>カンロ</t>
    </rPh>
    <rPh sb="212" eb="214">
      <t>コウシン</t>
    </rPh>
    <rPh sb="214" eb="215">
      <t>リツ</t>
    </rPh>
    <rPh sb="221" eb="228">
      <t>ルイジダンタイヘイキンチ</t>
    </rPh>
    <rPh sb="229" eb="231">
      <t>ゼンコク</t>
    </rPh>
    <rPh sb="231" eb="233">
      <t>ヘイキン</t>
    </rPh>
    <rPh sb="233" eb="234">
      <t>チ</t>
    </rPh>
    <rPh sb="235" eb="237">
      <t>ヒカク</t>
    </rPh>
    <rPh sb="239" eb="241">
      <t>シタマワ</t>
    </rPh>
    <rPh sb="249" eb="252">
      <t>コウリツテキ</t>
    </rPh>
    <rPh sb="253" eb="256">
      <t>ケイカクテキ</t>
    </rPh>
    <rPh sb="257" eb="259">
      <t>カンロ</t>
    </rPh>
    <rPh sb="259" eb="261">
      <t>エンチョウ</t>
    </rPh>
    <rPh sb="262" eb="263">
      <t>ツト</t>
    </rPh>
    <rPh sb="274" eb="276">
      <t>ヒョウカ</t>
    </rPh>
    <phoneticPr fontId="2"/>
  </si>
  <si>
    <t>　全体の分析結果から前橋市における経営の状況を見ると、①経常収支比率が100%以上となっていても、⑤料金回収率が100%以下であり給水収益以外の収益（加入金等）で維持管理費や支払利息を賄われている状況にあることから、料金の見直しをする必要があると考えられる。また、③流動比率及び④企業債残高対給水収益比率の結果からも適正な給水収益の確保が必要と考えられる。⑦施設利用率が高く施設規模が適正であるにもかかわらず、⑧有収率が低く、漏水への対策に引き続き力を入れる必要があると考えられる。前橋市水道事業においては平成26年度に水道ビジョンの長期計画を策定済みであるため、これらの結果を照らし合わせ、健全な経営による事業運営を目指していきたい。</t>
    <rPh sb="1" eb="3">
      <t>ゼンタイ</t>
    </rPh>
    <rPh sb="4" eb="6">
      <t>ブンセキ</t>
    </rPh>
    <rPh sb="6" eb="8">
      <t>ケッカ</t>
    </rPh>
    <rPh sb="10" eb="13">
      <t>マエバシシ</t>
    </rPh>
    <rPh sb="17" eb="19">
      <t>ケイエイ</t>
    </rPh>
    <rPh sb="20" eb="22">
      <t>ジョウキョウ</t>
    </rPh>
    <rPh sb="23" eb="24">
      <t>ミ</t>
    </rPh>
    <rPh sb="28" eb="30">
      <t>ケイジョウ</t>
    </rPh>
    <rPh sb="30" eb="32">
      <t>シュウシ</t>
    </rPh>
    <rPh sb="32" eb="34">
      <t>ヒリツ</t>
    </rPh>
    <rPh sb="39" eb="41">
      <t>イジョウ</t>
    </rPh>
    <rPh sb="50" eb="52">
      <t>リョウキン</t>
    </rPh>
    <rPh sb="52" eb="54">
      <t>カイシュウ</t>
    </rPh>
    <rPh sb="54" eb="55">
      <t>リツ</t>
    </rPh>
    <rPh sb="60" eb="62">
      <t>イカ</t>
    </rPh>
    <rPh sb="65" eb="67">
      <t>キュウスイ</t>
    </rPh>
    <rPh sb="67" eb="69">
      <t>シュウエキ</t>
    </rPh>
    <rPh sb="69" eb="71">
      <t>イガイ</t>
    </rPh>
    <rPh sb="72" eb="74">
      <t>シュウエキ</t>
    </rPh>
    <rPh sb="75" eb="77">
      <t>カニュウ</t>
    </rPh>
    <rPh sb="77" eb="78">
      <t>キン</t>
    </rPh>
    <rPh sb="78" eb="79">
      <t>トウ</t>
    </rPh>
    <rPh sb="81" eb="83">
      <t>イジ</t>
    </rPh>
    <rPh sb="83" eb="86">
      <t>カンリヒ</t>
    </rPh>
    <rPh sb="87" eb="89">
      <t>シハライ</t>
    </rPh>
    <rPh sb="89" eb="91">
      <t>リソク</t>
    </rPh>
    <rPh sb="92" eb="93">
      <t>マカナ</t>
    </rPh>
    <rPh sb="98" eb="100">
      <t>ジョウキョウ</t>
    </rPh>
    <rPh sb="108" eb="110">
      <t>リョウキン</t>
    </rPh>
    <rPh sb="111" eb="113">
      <t>ミナオ</t>
    </rPh>
    <rPh sb="117" eb="119">
      <t>ヒツヨウ</t>
    </rPh>
    <rPh sb="123" eb="124">
      <t>カンガ</t>
    </rPh>
    <rPh sb="133" eb="135">
      <t>リュウドウ</t>
    </rPh>
    <rPh sb="135" eb="137">
      <t>ヒリツ</t>
    </rPh>
    <rPh sb="137" eb="138">
      <t>オヨ</t>
    </rPh>
    <rPh sb="140" eb="142">
      <t>キギョウ</t>
    </rPh>
    <rPh sb="142" eb="143">
      <t>サイ</t>
    </rPh>
    <rPh sb="143" eb="145">
      <t>ザンダカ</t>
    </rPh>
    <rPh sb="145" eb="146">
      <t>タイ</t>
    </rPh>
    <rPh sb="146" eb="148">
      <t>キュウスイ</t>
    </rPh>
    <rPh sb="148" eb="150">
      <t>シュウエキ</t>
    </rPh>
    <rPh sb="150" eb="152">
      <t>ヒリツ</t>
    </rPh>
    <rPh sb="153" eb="155">
      <t>ケッカ</t>
    </rPh>
    <rPh sb="158" eb="160">
      <t>テキセイ</t>
    </rPh>
    <rPh sb="161" eb="163">
      <t>キュウスイ</t>
    </rPh>
    <rPh sb="163" eb="165">
      <t>シュウエキ</t>
    </rPh>
    <rPh sb="166" eb="168">
      <t>カクホ</t>
    </rPh>
    <rPh sb="169" eb="171">
      <t>ヒツヨウ</t>
    </rPh>
    <rPh sb="172" eb="173">
      <t>カンガ</t>
    </rPh>
    <rPh sb="179" eb="181">
      <t>シセツ</t>
    </rPh>
    <rPh sb="181" eb="184">
      <t>リヨウリツ</t>
    </rPh>
    <rPh sb="185" eb="186">
      <t>タカ</t>
    </rPh>
    <rPh sb="187" eb="189">
      <t>シセツ</t>
    </rPh>
    <rPh sb="189" eb="191">
      <t>キボ</t>
    </rPh>
    <rPh sb="192" eb="194">
      <t>テキセイ</t>
    </rPh>
    <rPh sb="206" eb="208">
      <t>ユウシュウ</t>
    </rPh>
    <rPh sb="208" eb="209">
      <t>リツ</t>
    </rPh>
    <rPh sb="210" eb="211">
      <t>ヒク</t>
    </rPh>
    <rPh sb="213" eb="215">
      <t>ロウスイ</t>
    </rPh>
    <rPh sb="217" eb="219">
      <t>タイサク</t>
    </rPh>
    <rPh sb="220" eb="221">
      <t>ヒ</t>
    </rPh>
    <rPh sb="222" eb="223">
      <t>ツヅ</t>
    </rPh>
    <rPh sb="224" eb="225">
      <t>チカラ</t>
    </rPh>
    <rPh sb="226" eb="227">
      <t>イ</t>
    </rPh>
    <rPh sb="229" eb="231">
      <t>ヒツヨウ</t>
    </rPh>
    <rPh sb="235" eb="236">
      <t>カンガ</t>
    </rPh>
    <rPh sb="241" eb="244">
      <t>マエバシシ</t>
    </rPh>
    <rPh sb="244" eb="246">
      <t>スイドウ</t>
    </rPh>
    <rPh sb="246" eb="248">
      <t>ジギョウ</t>
    </rPh>
    <rPh sb="253" eb="255">
      <t>ヘイセイ</t>
    </rPh>
    <rPh sb="257" eb="259">
      <t>ネンド</t>
    </rPh>
    <rPh sb="260" eb="262">
      <t>スイドウ</t>
    </rPh>
    <rPh sb="267" eb="269">
      <t>チョウキ</t>
    </rPh>
    <rPh sb="269" eb="271">
      <t>ケイカク</t>
    </rPh>
    <rPh sb="272" eb="274">
      <t>サクテイ</t>
    </rPh>
    <rPh sb="274" eb="275">
      <t>ズ</t>
    </rPh>
    <rPh sb="286" eb="288">
      <t>ケッカ</t>
    </rPh>
    <rPh sb="289" eb="290">
      <t>テ</t>
    </rPh>
    <rPh sb="292" eb="293">
      <t>ア</t>
    </rPh>
    <rPh sb="296" eb="298">
      <t>ケンゼン</t>
    </rPh>
    <rPh sb="299" eb="301">
      <t>ケイエイ</t>
    </rPh>
    <rPh sb="304" eb="306">
      <t>ジギョウ</t>
    </rPh>
    <rPh sb="306" eb="308">
      <t>ウンエイ</t>
    </rPh>
    <rPh sb="309" eb="311">
      <t>メザ</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</si>
</sst>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3"/>
      <charset val="128"/>
    </font>
    <font>
      <b/>
      <sz val="11"/>
      <color indexed="8"/>
      <name val="ＭＳ ゴシック"/>
      <family val="3"/>
      <charset val="128"/>
    </font>
    <font>
      <sz val="6"/>
      <name val="ＭＳ Ｐゴシック"/>
      <family val="3"/>
      <charset val="128"/>
    </font>
    <font>
      <b/>
      <vertAlign val="superscript"/>
      <sz val="11"/>
      <color indexed="8"/>
      <name val="ＭＳ ゴシック"/>
      <family val="3"/>
      <charset val="128"/>
    </font>
    <font>
      <b/>
      <vertAlign val="superscript"/>
      <sz val="12"/>
      <color indexed="8"/>
      <name val="ＭＳ ゴシック"/>
      <family val="3"/>
      <charset val="128"/>
    </font>
    <font>
      <sz val="12"/>
      <name val="ＭＳ 明朝"/>
      <family val="1"/>
      <charset val="128"/>
    </font>
    <font>
      <sz val="11"/>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11"/>
      <color theme="1"/>
      <name val="ＭＳ Ｐゴシック"/>
      <family val="3"/>
      <charset val="128"/>
      <scheme val="minor"/>
    </font>
    <font>
      <sz val="12"/>
      <color theme="1"/>
      <name val="ＭＳ 明朝"/>
      <family val="1"/>
      <charset val="128"/>
    </font>
    <font>
      <sz val="9"/>
      <color theme="1"/>
      <name val="ＭＳ 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b/>
      <sz val="9"/>
      <color theme="1"/>
      <name val="ＭＳ ゴシック"/>
      <family val="3"/>
      <charset val="128"/>
    </font>
    <font>
      <sz val="11"/>
      <color theme="0"/>
      <name val="ＭＳ Ｐゴシック"/>
      <family val="3"/>
      <charset val="128"/>
    </font>
    <font>
      <b/>
      <sz val="12"/>
      <color theme="1"/>
      <name val="ＭＳ ゴシック"/>
      <family val="3"/>
      <charset val="128"/>
    </font>
  </fonts>
  <fills count="5">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9">
    <xf numFmtId="0" fontId="0" fillId="0" borderId="0">
      <alignment vertical="center"/>
    </xf>
    <xf numFmtId="38" fontId="9" fillId="0" borderId="0" applyFont="0" applyFill="0" applyBorder="0" applyAlignment="0" applyProtection="0">
      <alignment vertical="center"/>
    </xf>
    <xf numFmtId="38" fontId="5" fillId="0" borderId="0" applyFont="0" applyFill="0" applyBorder="0" applyAlignment="0" applyProtection="0"/>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6" fontId="6" fillId="0" borderId="0" applyFont="0" applyFill="0" applyBorder="0" applyAlignment="0" applyProtection="0"/>
    <xf numFmtId="0" fontId="10" fillId="0" borderId="0">
      <alignment vertical="center"/>
    </xf>
    <xf numFmtId="0" fontId="6" fillId="0" borderId="0"/>
    <xf numFmtId="0" fontId="10" fillId="0" borderId="0">
      <alignment vertical="center"/>
    </xf>
    <xf numFmtId="0" fontId="9" fillId="0" borderId="0">
      <alignment vertical="center"/>
    </xf>
    <xf numFmtId="0" fontId="6" fillId="0" borderId="0"/>
    <xf numFmtId="0" fontId="7" fillId="0" borderId="0"/>
    <xf numFmtId="0" fontId="11" fillId="0" borderId="0">
      <alignment vertical="center"/>
    </xf>
    <xf numFmtId="0" fontId="12" fillId="0" borderId="0">
      <alignment vertical="center"/>
    </xf>
    <xf numFmtId="0" fontId="6" fillId="0" borderId="0"/>
    <xf numFmtId="0" fontId="10" fillId="0" borderId="0">
      <alignment vertical="center"/>
    </xf>
    <xf numFmtId="0" fontId="7" fillId="0" borderId="0"/>
    <xf numFmtId="0" fontId="12" fillId="0" borderId="0">
      <alignment vertical="center"/>
    </xf>
    <xf numFmtId="0" fontId="8" fillId="0" borderId="0"/>
  </cellStyleXfs>
  <cellXfs count="90">
    <xf numFmtId="0" fontId="0" fillId="0" borderId="0" xfId="0">
      <alignment vertical="center"/>
    </xf>
    <xf numFmtId="0" fontId="13" fillId="0" borderId="0" xfId="0" applyFont="1">
      <alignment vertical="center"/>
    </xf>
    <xf numFmtId="0" fontId="14" fillId="0" borderId="0" xfId="0" applyFont="1">
      <alignment vertical="center"/>
    </xf>
    <xf numFmtId="0" fontId="15" fillId="0" borderId="0" xfId="0" applyFont="1" applyAlignment="1">
      <alignment horizontal="center" vertical="center"/>
    </xf>
    <xf numFmtId="0" fontId="16" fillId="0" borderId="1"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17" fillId="0" borderId="0" xfId="0" applyFont="1" applyBorder="1" applyAlignment="1">
      <alignment horizontal="left" vertical="center"/>
    </xf>
    <xf numFmtId="0" fontId="17" fillId="0" borderId="0" xfId="0" applyFont="1" applyBorder="1" applyAlignment="1">
      <alignment vertical="center"/>
    </xf>
    <xf numFmtId="0" fontId="17" fillId="0" borderId="4" xfId="0" applyFont="1" applyBorder="1" applyAlignment="1">
      <alignment vertical="center"/>
    </xf>
    <xf numFmtId="0" fontId="18" fillId="0" borderId="0" xfId="0" applyFont="1" applyBorder="1" applyAlignment="1">
      <alignment horizontal="left" vertical="center"/>
    </xf>
    <xf numFmtId="0" fontId="18" fillId="0" borderId="0" xfId="0" applyFont="1" applyBorder="1" applyAlignment="1">
      <alignment vertical="center"/>
    </xf>
    <xf numFmtId="0" fontId="18" fillId="0" borderId="4" xfId="0" applyFont="1" applyBorder="1" applyAlignment="1">
      <alignment vertical="center"/>
    </xf>
    <xf numFmtId="0" fontId="13" fillId="0" borderId="5" xfId="0" applyFont="1" applyBorder="1" applyAlignment="1">
      <alignment horizontal="left" vertical="center"/>
    </xf>
    <xf numFmtId="0" fontId="13" fillId="0" borderId="5" xfId="0" applyFont="1" applyBorder="1" applyAlignment="1">
      <alignment vertical="center"/>
    </xf>
    <xf numFmtId="0" fontId="13" fillId="0" borderId="6" xfId="0" applyFont="1" applyBorder="1" applyAlignment="1">
      <alignment vertical="center"/>
    </xf>
    <xf numFmtId="0" fontId="14" fillId="0" borderId="7" xfId="0" applyFont="1" applyBorder="1">
      <alignment vertical="center"/>
    </xf>
    <xf numFmtId="0" fontId="14" fillId="0" borderId="0" xfId="0" applyFont="1" applyBorder="1">
      <alignment vertical="center"/>
    </xf>
    <xf numFmtId="0" fontId="14" fillId="0" borderId="4" xfId="0" applyFont="1" applyBorder="1">
      <alignment vertical="center"/>
    </xf>
    <xf numFmtId="0" fontId="12" fillId="0" borderId="0" xfId="0" applyFont="1" applyBorder="1">
      <alignment vertical="center"/>
    </xf>
    <xf numFmtId="0" fontId="19" fillId="0" borderId="0" xfId="0" applyFont="1" applyBorder="1" applyAlignment="1">
      <alignment horizontal="center" vertical="center"/>
    </xf>
    <xf numFmtId="0" fontId="14" fillId="0" borderId="8" xfId="0" applyFont="1" applyBorder="1">
      <alignment vertical="center"/>
    </xf>
    <xf numFmtId="0" fontId="14" fillId="0" borderId="5" xfId="0" applyFont="1" applyBorder="1">
      <alignment vertical="center"/>
    </xf>
    <xf numFmtId="0" fontId="14" fillId="0" borderId="6" xfId="0" applyFont="1" applyBorder="1">
      <alignment vertical="center"/>
    </xf>
    <xf numFmtId="0" fontId="13" fillId="0" borderId="0" xfId="0" applyFont="1" applyBorder="1" applyAlignment="1">
      <alignment horizontal="center" vertical="center"/>
    </xf>
    <xf numFmtId="0" fontId="20" fillId="0" borderId="0" xfId="0" applyFont="1">
      <alignment vertical="center"/>
    </xf>
    <xf numFmtId="0" fontId="0" fillId="2" borderId="9" xfId="0" applyFill="1" applyBorder="1">
      <alignment vertical="center"/>
    </xf>
    <xf numFmtId="0" fontId="0" fillId="2" borderId="10" xfId="0" applyFill="1" applyBorder="1">
      <alignment vertical="center"/>
    </xf>
    <xf numFmtId="0" fontId="0" fillId="2" borderId="11" xfId="0" applyFill="1" applyBorder="1">
      <alignment vertical="center"/>
    </xf>
    <xf numFmtId="0" fontId="0" fillId="2" borderId="12" xfId="0" applyFill="1" applyBorder="1">
      <alignment vertical="center"/>
    </xf>
    <xf numFmtId="0" fontId="0" fillId="2" borderId="9" xfId="0" applyFill="1" applyBorder="1" applyAlignment="1">
      <alignment vertical="center" shrinkToFit="1"/>
    </xf>
    <xf numFmtId="0" fontId="0" fillId="3" borderId="9" xfId="0" applyNumberFormat="1" applyFill="1" applyBorder="1" applyAlignment="1">
      <alignment vertical="center" shrinkToFit="1"/>
    </xf>
    <xf numFmtId="177" fontId="9" fillId="3" borderId="9" xfId="1" applyNumberFormat="1" applyFont="1" applyFill="1" applyBorder="1" applyAlignment="1">
      <alignment vertical="center" shrinkToFit="1"/>
    </xf>
    <xf numFmtId="178" fontId="9" fillId="3" borderId="9" xfId="1" applyNumberFormat="1" applyFont="1" applyFill="1" applyBorder="1" applyAlignment="1">
      <alignment vertical="center" shrinkToFit="1"/>
    </xf>
    <xf numFmtId="49" fontId="0" fillId="0" borderId="0" xfId="0" applyNumberFormat="1" applyAlignment="1">
      <alignment vertical="center" shrinkToFit="1"/>
    </xf>
    <xf numFmtId="0" fontId="0" fillId="0" borderId="9" xfId="0" applyNumberFormat="1" applyBorder="1" applyAlignment="1">
      <alignment vertical="center" shrinkToFit="1"/>
    </xf>
    <xf numFmtId="177" fontId="9" fillId="0" borderId="9" xfId="1" applyNumberFormat="1" applyFont="1" applyBorder="1" applyAlignment="1">
      <alignment vertical="center" shrinkToFit="1"/>
    </xf>
    <xf numFmtId="40" fontId="0" fillId="0" borderId="0" xfId="0" applyNumberFormat="1">
      <alignment vertical="center"/>
    </xf>
    <xf numFmtId="179" fontId="9" fillId="0" borderId="0" xfId="1" applyNumberFormat="1" applyFont="1" applyBorder="1" applyAlignment="1">
      <alignment vertical="center" shrinkToFit="1"/>
    </xf>
    <xf numFmtId="0" fontId="0" fillId="4" borderId="9" xfId="0" applyFill="1" applyBorder="1">
      <alignment vertical="center"/>
    </xf>
    <xf numFmtId="180" fontId="0" fillId="0" borderId="9" xfId="0" applyNumberFormat="1" applyBorder="1">
      <alignment vertical="center"/>
    </xf>
    <xf numFmtId="0" fontId="21" fillId="0" borderId="1"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7" xfId="0" applyFont="1" applyBorder="1" applyAlignment="1">
      <alignment horizontal="left" vertical="center"/>
    </xf>
    <xf numFmtId="0" fontId="21" fillId="0" borderId="0" xfId="0" applyFont="1" applyBorder="1" applyAlignment="1">
      <alignment horizontal="left" vertical="center"/>
    </xf>
    <xf numFmtId="0" fontId="21" fillId="0" borderId="4" xfId="0" applyFont="1" applyBorder="1" applyAlignment="1">
      <alignment horizontal="left" vertical="center"/>
    </xf>
    <xf numFmtId="0" fontId="14" fillId="0" borderId="7"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3" fillId="0" borderId="0"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Border="1" applyAlignment="1">
      <alignment horizontal="center" vertical="center"/>
    </xf>
    <xf numFmtId="0" fontId="16" fillId="0" borderId="4" xfId="0" applyFont="1" applyBorder="1" applyAlignment="1">
      <alignment horizontal="center" vertical="center"/>
    </xf>
    <xf numFmtId="177" fontId="14" fillId="0" borderId="9" xfId="0" applyNumberFormat="1" applyFont="1" applyBorder="1" applyAlignment="1" applyProtection="1">
      <alignment horizontal="center" vertical="center"/>
      <protection hidden="1"/>
    </xf>
    <xf numFmtId="0" fontId="13" fillId="0" borderId="8" xfId="0" applyFont="1" applyBorder="1" applyAlignment="1">
      <alignment horizontal="center" vertical="center"/>
    </xf>
    <xf numFmtId="0" fontId="13" fillId="0" borderId="5" xfId="0" applyFont="1" applyBorder="1" applyAlignment="1">
      <alignment horizontal="center" vertical="center"/>
    </xf>
    <xf numFmtId="0" fontId="16" fillId="0" borderId="0" xfId="0" applyFont="1" applyBorder="1" applyAlignment="1">
      <alignment horizontal="left"/>
    </xf>
    <xf numFmtId="0" fontId="16" fillId="0" borderId="5" xfId="0" applyFont="1" applyBorder="1" applyAlignment="1">
      <alignment horizontal="left"/>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176" fontId="14" fillId="0" borderId="9" xfId="0" applyNumberFormat="1" applyFont="1" applyBorder="1" applyAlignment="1" applyProtection="1">
      <alignment horizontal="center" vertical="center"/>
      <protection hidden="1"/>
    </xf>
    <xf numFmtId="0" fontId="17" fillId="0" borderId="7" xfId="0" applyFont="1" applyBorder="1" applyAlignment="1">
      <alignment horizontal="center" vertical="center"/>
    </xf>
    <xf numFmtId="0" fontId="17" fillId="0" borderId="0" xfId="0" applyFont="1" applyBorder="1" applyAlignment="1">
      <alignment horizontal="center" vertical="center"/>
    </xf>
    <xf numFmtId="0" fontId="13" fillId="4" borderId="9" xfId="0" applyFont="1" applyFill="1" applyBorder="1" applyAlignment="1">
      <alignment horizontal="center" vertical="center" shrinkToFit="1"/>
    </xf>
    <xf numFmtId="0" fontId="18" fillId="0" borderId="7" xfId="0" applyFont="1" applyBorder="1" applyAlignment="1">
      <alignment horizontal="center" vertical="center"/>
    </xf>
    <xf numFmtId="0" fontId="18" fillId="0" borderId="0" xfId="0" applyFont="1" applyBorder="1" applyAlignment="1">
      <alignment horizontal="center" vertical="center"/>
    </xf>
    <xf numFmtId="0" fontId="14" fillId="0" borderId="13" xfId="0" applyNumberFormat="1" applyFont="1" applyBorder="1" applyAlignment="1" applyProtection="1">
      <alignment horizontal="center" vertical="center"/>
      <protection hidden="1"/>
    </xf>
    <xf numFmtId="0" fontId="14" fillId="0" borderId="14" xfId="0" applyNumberFormat="1" applyFont="1" applyBorder="1" applyAlignment="1" applyProtection="1">
      <alignment horizontal="center" vertical="center"/>
      <protection hidden="1"/>
    </xf>
    <xf numFmtId="0" fontId="14" fillId="0" borderId="15" xfId="0" applyNumberFormat="1" applyFont="1" applyBorder="1" applyAlignment="1" applyProtection="1">
      <alignment horizontal="center" vertical="center"/>
      <protection hidden="1"/>
    </xf>
    <xf numFmtId="176" fontId="14" fillId="0" borderId="13" xfId="0" applyNumberFormat="1" applyFont="1" applyBorder="1" applyAlignment="1" applyProtection="1">
      <alignment horizontal="center" vertical="center"/>
      <protection hidden="1"/>
    </xf>
    <xf numFmtId="176" fontId="14" fillId="0" borderId="14" xfId="0" applyNumberFormat="1" applyFont="1" applyBorder="1" applyAlignment="1" applyProtection="1">
      <alignment horizontal="center" vertical="center"/>
      <protection hidden="1"/>
    </xf>
    <xf numFmtId="176" fontId="14" fillId="0" borderId="15" xfId="0" applyNumberFormat="1" applyFont="1" applyBorder="1" applyAlignment="1" applyProtection="1">
      <alignment horizontal="center" vertical="center"/>
      <protection hidden="1"/>
    </xf>
    <xf numFmtId="0" fontId="15" fillId="0" borderId="0" xfId="0" applyFont="1" applyAlignment="1">
      <alignment horizontal="center" vertical="center"/>
    </xf>
    <xf numFmtId="49" fontId="13" fillId="0" borderId="5" xfId="0" applyNumberFormat="1" applyFont="1" applyBorder="1" applyAlignment="1" applyProtection="1">
      <alignment horizontal="left" vertical="center"/>
      <protection hidden="1"/>
    </xf>
    <xf numFmtId="0" fontId="13" fillId="4" borderId="13" xfId="0" applyFont="1" applyFill="1" applyBorder="1" applyAlignment="1">
      <alignment horizontal="center" vertical="center" shrinkToFit="1"/>
    </xf>
    <xf numFmtId="0" fontId="13" fillId="4" borderId="14" xfId="0" applyFont="1" applyFill="1" applyBorder="1" applyAlignment="1">
      <alignment horizontal="center" vertical="center" shrinkToFit="1"/>
    </xf>
    <xf numFmtId="0" fontId="13" fillId="4" borderId="15" xfId="0" applyFont="1" applyFill="1" applyBorder="1" applyAlignment="1">
      <alignment horizontal="center" vertical="center" shrinkToFit="1"/>
    </xf>
    <xf numFmtId="0" fontId="0" fillId="2" borderId="9" xfId="0"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0.4</c:v>
                </c:pt>
                <c:pt idx="1">
                  <c:v>3.44</c:v>
                </c:pt>
                <c:pt idx="2">
                  <c:v>0.39</c:v>
                </c:pt>
                <c:pt idx="3">
                  <c:v>0.56999999999999995</c:v>
                </c:pt>
                <c:pt idx="4">
                  <c:v>0.51</c:v>
                </c:pt>
              </c:numCache>
            </c:numRef>
          </c:val>
        </c:ser>
        <c:dLbls>
          <c:showLegendKey val="0"/>
          <c:showVal val="0"/>
          <c:showCatName val="0"/>
          <c:showSerName val="0"/>
          <c:showPercent val="0"/>
          <c:showBubbleSize val="0"/>
        </c:dLbls>
        <c:gapWidth val="150"/>
        <c:axId val="151240256"/>
        <c:axId val="15124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0.72</c:v>
                </c:pt>
                <c:pt idx="1">
                  <c:v>0.8</c:v>
                </c:pt>
                <c:pt idx="2">
                  <c:v>0.74</c:v>
                </c:pt>
                <c:pt idx="3">
                  <c:v>0.76</c:v>
                </c:pt>
                <c:pt idx="4">
                  <c:v>0.69</c:v>
                </c:pt>
              </c:numCache>
            </c:numRef>
          </c:val>
          <c:smooth val="0"/>
        </c:ser>
        <c:dLbls>
          <c:showLegendKey val="0"/>
          <c:showVal val="0"/>
          <c:showCatName val="0"/>
          <c:showSerName val="0"/>
          <c:showPercent val="0"/>
          <c:showBubbleSize val="0"/>
        </c:dLbls>
        <c:marker val="1"/>
        <c:smooth val="0"/>
        <c:axId val="151240256"/>
        <c:axId val="151241040"/>
      </c:lineChart>
      <c:dateAx>
        <c:axId val="151240256"/>
        <c:scaling>
          <c:orientation val="minMax"/>
        </c:scaling>
        <c:delete val="1"/>
        <c:axPos val="b"/>
        <c:numFmt formatCode="ge" sourceLinked="1"/>
        <c:majorTickMark val="out"/>
        <c:minorTickMark val="none"/>
        <c:tickLblPos val="nextTo"/>
        <c:crossAx val="151241040"/>
        <c:crosses val="autoZero"/>
        <c:auto val="1"/>
        <c:lblOffset val="100"/>
        <c:baseTimeUnit val="years"/>
      </c:dateAx>
      <c:valAx>
        <c:axId val="15124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24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77.3</c:v>
                </c:pt>
                <c:pt idx="1">
                  <c:v>75.760000000000005</c:v>
                </c:pt>
                <c:pt idx="2">
                  <c:v>75.22</c:v>
                </c:pt>
                <c:pt idx="3">
                  <c:v>74.64</c:v>
                </c:pt>
                <c:pt idx="4">
                  <c:v>73</c:v>
                </c:pt>
              </c:numCache>
            </c:numRef>
          </c:val>
        </c:ser>
        <c:dLbls>
          <c:showLegendKey val="0"/>
          <c:showVal val="0"/>
          <c:showCatName val="0"/>
          <c:showSerName val="0"/>
          <c:showPercent val="0"/>
          <c:showBubbleSize val="0"/>
        </c:dLbls>
        <c:gapWidth val="150"/>
        <c:axId val="237932760"/>
        <c:axId val="23793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65.510000000000005</c:v>
                </c:pt>
                <c:pt idx="1">
                  <c:v>64.66</c:v>
                </c:pt>
                <c:pt idx="2">
                  <c:v>64.09</c:v>
                </c:pt>
                <c:pt idx="3">
                  <c:v>63.91</c:v>
                </c:pt>
                <c:pt idx="4">
                  <c:v>63.25</c:v>
                </c:pt>
              </c:numCache>
            </c:numRef>
          </c:val>
          <c:smooth val="0"/>
        </c:ser>
        <c:dLbls>
          <c:showLegendKey val="0"/>
          <c:showVal val="0"/>
          <c:showCatName val="0"/>
          <c:showSerName val="0"/>
          <c:showPercent val="0"/>
          <c:showBubbleSize val="0"/>
        </c:dLbls>
        <c:marker val="1"/>
        <c:smooth val="0"/>
        <c:axId val="237932760"/>
        <c:axId val="237933152"/>
      </c:lineChart>
      <c:dateAx>
        <c:axId val="237932760"/>
        <c:scaling>
          <c:orientation val="minMax"/>
        </c:scaling>
        <c:delete val="1"/>
        <c:axPos val="b"/>
        <c:numFmt formatCode="ge" sourceLinked="1"/>
        <c:majorTickMark val="out"/>
        <c:minorTickMark val="none"/>
        <c:tickLblPos val="nextTo"/>
        <c:crossAx val="237933152"/>
        <c:crosses val="autoZero"/>
        <c:auto val="1"/>
        <c:lblOffset val="100"/>
        <c:baseTimeUnit val="years"/>
      </c:dateAx>
      <c:valAx>
        <c:axId val="23793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932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83.59</c:v>
                </c:pt>
                <c:pt idx="1">
                  <c:v>82.98</c:v>
                </c:pt>
                <c:pt idx="2">
                  <c:v>83.41</c:v>
                </c:pt>
                <c:pt idx="3">
                  <c:v>84.08</c:v>
                </c:pt>
                <c:pt idx="4">
                  <c:v>84.9</c:v>
                </c:pt>
              </c:numCache>
            </c:numRef>
          </c:val>
        </c:ser>
        <c:dLbls>
          <c:showLegendKey val="0"/>
          <c:showVal val="0"/>
          <c:showCatName val="0"/>
          <c:showSerName val="0"/>
          <c:showPercent val="0"/>
          <c:showBubbleSize val="0"/>
        </c:dLbls>
        <c:gapWidth val="150"/>
        <c:axId val="237934328"/>
        <c:axId val="23793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91.27</c:v>
                </c:pt>
                <c:pt idx="1">
                  <c:v>90.63</c:v>
                </c:pt>
                <c:pt idx="2">
                  <c:v>91.19</c:v>
                </c:pt>
                <c:pt idx="3">
                  <c:v>91.45</c:v>
                </c:pt>
                <c:pt idx="4">
                  <c:v>91.07</c:v>
                </c:pt>
              </c:numCache>
            </c:numRef>
          </c:val>
          <c:smooth val="0"/>
        </c:ser>
        <c:dLbls>
          <c:showLegendKey val="0"/>
          <c:showVal val="0"/>
          <c:showCatName val="0"/>
          <c:showSerName val="0"/>
          <c:showPercent val="0"/>
          <c:showBubbleSize val="0"/>
        </c:dLbls>
        <c:marker val="1"/>
        <c:smooth val="0"/>
        <c:axId val="237934328"/>
        <c:axId val="237934720"/>
      </c:lineChart>
      <c:dateAx>
        <c:axId val="237934328"/>
        <c:scaling>
          <c:orientation val="minMax"/>
        </c:scaling>
        <c:delete val="1"/>
        <c:axPos val="b"/>
        <c:numFmt formatCode="ge" sourceLinked="1"/>
        <c:majorTickMark val="out"/>
        <c:minorTickMark val="none"/>
        <c:tickLblPos val="nextTo"/>
        <c:crossAx val="237934720"/>
        <c:crosses val="autoZero"/>
        <c:auto val="1"/>
        <c:lblOffset val="100"/>
        <c:baseTimeUnit val="years"/>
      </c:dateAx>
      <c:valAx>
        <c:axId val="23793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934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102.2</c:v>
                </c:pt>
                <c:pt idx="1">
                  <c:v>99.04</c:v>
                </c:pt>
                <c:pt idx="2">
                  <c:v>98.68</c:v>
                </c:pt>
                <c:pt idx="3">
                  <c:v>100.96</c:v>
                </c:pt>
                <c:pt idx="4">
                  <c:v>105.19</c:v>
                </c:pt>
              </c:numCache>
            </c:numRef>
          </c:val>
        </c:ser>
        <c:dLbls>
          <c:showLegendKey val="0"/>
          <c:showVal val="0"/>
          <c:showCatName val="0"/>
          <c:showSerName val="0"/>
          <c:showPercent val="0"/>
          <c:showBubbleSize val="0"/>
        </c:dLbls>
        <c:gapWidth val="150"/>
        <c:axId val="154479568"/>
        <c:axId val="154479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109.92</c:v>
                </c:pt>
                <c:pt idx="1">
                  <c:v>107.75</c:v>
                </c:pt>
                <c:pt idx="2">
                  <c:v>107.94</c:v>
                </c:pt>
                <c:pt idx="3">
                  <c:v>108.98</c:v>
                </c:pt>
                <c:pt idx="4">
                  <c:v>114.44</c:v>
                </c:pt>
              </c:numCache>
            </c:numRef>
          </c:val>
          <c:smooth val="0"/>
        </c:ser>
        <c:dLbls>
          <c:showLegendKey val="0"/>
          <c:showVal val="0"/>
          <c:showCatName val="0"/>
          <c:showSerName val="0"/>
          <c:showPercent val="0"/>
          <c:showBubbleSize val="0"/>
        </c:dLbls>
        <c:marker val="1"/>
        <c:smooth val="0"/>
        <c:axId val="154479568"/>
        <c:axId val="154479960"/>
      </c:lineChart>
      <c:dateAx>
        <c:axId val="154479568"/>
        <c:scaling>
          <c:orientation val="minMax"/>
        </c:scaling>
        <c:delete val="1"/>
        <c:axPos val="b"/>
        <c:numFmt formatCode="ge" sourceLinked="1"/>
        <c:majorTickMark val="out"/>
        <c:minorTickMark val="none"/>
        <c:tickLblPos val="nextTo"/>
        <c:crossAx val="154479960"/>
        <c:crosses val="autoZero"/>
        <c:auto val="1"/>
        <c:lblOffset val="100"/>
        <c:baseTimeUnit val="years"/>
      </c:dateAx>
      <c:valAx>
        <c:axId val="1544799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447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39.44</c:v>
                </c:pt>
                <c:pt idx="1">
                  <c:v>40.43</c:v>
                </c:pt>
                <c:pt idx="2">
                  <c:v>41.97</c:v>
                </c:pt>
                <c:pt idx="3">
                  <c:v>43.28</c:v>
                </c:pt>
                <c:pt idx="4">
                  <c:v>47.32</c:v>
                </c:pt>
              </c:numCache>
            </c:numRef>
          </c:val>
        </c:ser>
        <c:dLbls>
          <c:showLegendKey val="0"/>
          <c:showVal val="0"/>
          <c:showCatName val="0"/>
          <c:showSerName val="0"/>
          <c:showPercent val="0"/>
          <c:showBubbleSize val="0"/>
        </c:dLbls>
        <c:gapWidth val="150"/>
        <c:axId val="154481136"/>
        <c:axId val="154481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42.32</c:v>
                </c:pt>
                <c:pt idx="1">
                  <c:v>43.4</c:v>
                </c:pt>
                <c:pt idx="2">
                  <c:v>44.41</c:v>
                </c:pt>
                <c:pt idx="3">
                  <c:v>45.38</c:v>
                </c:pt>
                <c:pt idx="4">
                  <c:v>47.7</c:v>
                </c:pt>
              </c:numCache>
            </c:numRef>
          </c:val>
          <c:smooth val="0"/>
        </c:ser>
        <c:dLbls>
          <c:showLegendKey val="0"/>
          <c:showVal val="0"/>
          <c:showCatName val="0"/>
          <c:showSerName val="0"/>
          <c:showPercent val="0"/>
          <c:showBubbleSize val="0"/>
        </c:dLbls>
        <c:marker val="1"/>
        <c:smooth val="0"/>
        <c:axId val="154481136"/>
        <c:axId val="154481528"/>
      </c:lineChart>
      <c:dateAx>
        <c:axId val="154481136"/>
        <c:scaling>
          <c:orientation val="minMax"/>
        </c:scaling>
        <c:delete val="1"/>
        <c:axPos val="b"/>
        <c:numFmt formatCode="ge" sourceLinked="1"/>
        <c:majorTickMark val="out"/>
        <c:minorTickMark val="none"/>
        <c:tickLblPos val="nextTo"/>
        <c:crossAx val="154481528"/>
        <c:crosses val="autoZero"/>
        <c:auto val="1"/>
        <c:lblOffset val="100"/>
        <c:baseTimeUnit val="years"/>
      </c:dateAx>
      <c:valAx>
        <c:axId val="154481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48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5.13</c:v>
                </c:pt>
                <c:pt idx="1">
                  <c:v>5.0599999999999996</c:v>
                </c:pt>
                <c:pt idx="2">
                  <c:v>5.74</c:v>
                </c:pt>
                <c:pt idx="3">
                  <c:v>6.94</c:v>
                </c:pt>
                <c:pt idx="4">
                  <c:v>7.97</c:v>
                </c:pt>
              </c:numCache>
            </c:numRef>
          </c:val>
        </c:ser>
        <c:dLbls>
          <c:showLegendKey val="0"/>
          <c:showVal val="0"/>
          <c:showCatName val="0"/>
          <c:showSerName val="0"/>
          <c:showPercent val="0"/>
          <c:showBubbleSize val="0"/>
        </c:dLbls>
        <c:gapWidth val="150"/>
        <c:axId val="154739472"/>
        <c:axId val="154739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10.07</c:v>
                </c:pt>
                <c:pt idx="1">
                  <c:v>10.94</c:v>
                </c:pt>
                <c:pt idx="2">
                  <c:v>12.28</c:v>
                </c:pt>
                <c:pt idx="3">
                  <c:v>13.33</c:v>
                </c:pt>
                <c:pt idx="4">
                  <c:v>14.54</c:v>
                </c:pt>
              </c:numCache>
            </c:numRef>
          </c:val>
          <c:smooth val="0"/>
        </c:ser>
        <c:dLbls>
          <c:showLegendKey val="0"/>
          <c:showVal val="0"/>
          <c:showCatName val="0"/>
          <c:showSerName val="0"/>
          <c:showPercent val="0"/>
          <c:showBubbleSize val="0"/>
        </c:dLbls>
        <c:marker val="1"/>
        <c:smooth val="0"/>
        <c:axId val="154739472"/>
        <c:axId val="154739864"/>
      </c:lineChart>
      <c:dateAx>
        <c:axId val="154739472"/>
        <c:scaling>
          <c:orientation val="minMax"/>
        </c:scaling>
        <c:delete val="1"/>
        <c:axPos val="b"/>
        <c:numFmt formatCode="ge" sourceLinked="1"/>
        <c:majorTickMark val="out"/>
        <c:minorTickMark val="none"/>
        <c:tickLblPos val="nextTo"/>
        <c:crossAx val="154739864"/>
        <c:crosses val="autoZero"/>
        <c:auto val="1"/>
        <c:lblOffset val="100"/>
        <c:baseTimeUnit val="years"/>
      </c:dateAx>
      <c:valAx>
        <c:axId val="154739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73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4741432"/>
        <c:axId val="15474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0.68</c:v>
                </c:pt>
                <c:pt idx="1">
                  <c:v>0.57999999999999996</c:v>
                </c:pt>
                <c:pt idx="2">
                  <c:v>0.45</c:v>
                </c:pt>
                <c:pt idx="3">
                  <c:v>0.34</c:v>
                </c:pt>
                <c:pt idx="4" formatCode="#,##0.00;&quot;△&quot;#,##0.00">
                  <c:v>0</c:v>
                </c:pt>
              </c:numCache>
            </c:numRef>
          </c:val>
          <c:smooth val="0"/>
        </c:ser>
        <c:dLbls>
          <c:showLegendKey val="0"/>
          <c:showVal val="0"/>
          <c:showCatName val="0"/>
          <c:showSerName val="0"/>
          <c:showPercent val="0"/>
          <c:showBubbleSize val="0"/>
        </c:dLbls>
        <c:marker val="1"/>
        <c:smooth val="0"/>
        <c:axId val="154741432"/>
        <c:axId val="154741824"/>
      </c:lineChart>
      <c:dateAx>
        <c:axId val="154741432"/>
        <c:scaling>
          <c:orientation val="minMax"/>
        </c:scaling>
        <c:delete val="1"/>
        <c:axPos val="b"/>
        <c:numFmt formatCode="ge" sourceLinked="1"/>
        <c:majorTickMark val="out"/>
        <c:minorTickMark val="none"/>
        <c:tickLblPos val="nextTo"/>
        <c:crossAx val="154741824"/>
        <c:crosses val="autoZero"/>
        <c:auto val="1"/>
        <c:lblOffset val="100"/>
        <c:baseTimeUnit val="years"/>
      </c:dateAx>
      <c:valAx>
        <c:axId val="154741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4741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488.5</c:v>
                </c:pt>
                <c:pt idx="1">
                  <c:v>484.52</c:v>
                </c:pt>
                <c:pt idx="2">
                  <c:v>502.57</c:v>
                </c:pt>
                <c:pt idx="3">
                  <c:v>489.24</c:v>
                </c:pt>
                <c:pt idx="4">
                  <c:v>194.64</c:v>
                </c:pt>
              </c:numCache>
            </c:numRef>
          </c:val>
        </c:ser>
        <c:dLbls>
          <c:showLegendKey val="0"/>
          <c:showVal val="0"/>
          <c:showCatName val="0"/>
          <c:showSerName val="0"/>
          <c:showPercent val="0"/>
          <c:showBubbleSize val="0"/>
        </c:dLbls>
        <c:gapWidth val="150"/>
        <c:axId val="154741040"/>
        <c:axId val="23766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485.84</c:v>
                </c:pt>
                <c:pt idx="1">
                  <c:v>487.15</c:v>
                </c:pt>
                <c:pt idx="2">
                  <c:v>475.07</c:v>
                </c:pt>
                <c:pt idx="3">
                  <c:v>473.46</c:v>
                </c:pt>
                <c:pt idx="4">
                  <c:v>240.81</c:v>
                </c:pt>
              </c:numCache>
            </c:numRef>
          </c:val>
          <c:smooth val="0"/>
        </c:ser>
        <c:dLbls>
          <c:showLegendKey val="0"/>
          <c:showVal val="0"/>
          <c:showCatName val="0"/>
          <c:showSerName val="0"/>
          <c:showPercent val="0"/>
          <c:showBubbleSize val="0"/>
        </c:dLbls>
        <c:marker val="1"/>
        <c:smooth val="0"/>
        <c:axId val="154741040"/>
        <c:axId val="237661568"/>
      </c:lineChart>
      <c:dateAx>
        <c:axId val="154741040"/>
        <c:scaling>
          <c:orientation val="minMax"/>
        </c:scaling>
        <c:delete val="1"/>
        <c:axPos val="b"/>
        <c:numFmt formatCode="ge" sourceLinked="1"/>
        <c:majorTickMark val="out"/>
        <c:minorTickMark val="none"/>
        <c:tickLblPos val="nextTo"/>
        <c:crossAx val="237661568"/>
        <c:crosses val="autoZero"/>
        <c:auto val="1"/>
        <c:lblOffset val="100"/>
        <c:baseTimeUnit val="years"/>
      </c:dateAx>
      <c:valAx>
        <c:axId val="237661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474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355.41</c:v>
                </c:pt>
                <c:pt idx="1">
                  <c:v>354.3</c:v>
                </c:pt>
                <c:pt idx="2">
                  <c:v>338.34</c:v>
                </c:pt>
                <c:pt idx="3">
                  <c:v>323.93</c:v>
                </c:pt>
                <c:pt idx="4">
                  <c:v>315.45999999999998</c:v>
                </c:pt>
              </c:numCache>
            </c:numRef>
          </c:val>
        </c:ser>
        <c:dLbls>
          <c:showLegendKey val="0"/>
          <c:showVal val="0"/>
          <c:showCatName val="0"/>
          <c:showSerName val="0"/>
          <c:showPercent val="0"/>
          <c:showBubbleSize val="0"/>
        </c:dLbls>
        <c:gapWidth val="150"/>
        <c:axId val="237813144"/>
        <c:axId val="23781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306.12</c:v>
                </c:pt>
                <c:pt idx="1">
                  <c:v>304.97000000000003</c:v>
                </c:pt>
                <c:pt idx="2">
                  <c:v>296.5</c:v>
                </c:pt>
                <c:pt idx="3">
                  <c:v>285.77</c:v>
                </c:pt>
                <c:pt idx="4">
                  <c:v>283.10000000000002</c:v>
                </c:pt>
              </c:numCache>
            </c:numRef>
          </c:val>
          <c:smooth val="0"/>
        </c:ser>
        <c:dLbls>
          <c:showLegendKey val="0"/>
          <c:showVal val="0"/>
          <c:showCatName val="0"/>
          <c:showSerName val="0"/>
          <c:showPercent val="0"/>
          <c:showBubbleSize val="0"/>
        </c:dLbls>
        <c:marker val="1"/>
        <c:smooth val="0"/>
        <c:axId val="237813144"/>
        <c:axId val="237813536"/>
      </c:lineChart>
      <c:dateAx>
        <c:axId val="237813144"/>
        <c:scaling>
          <c:orientation val="minMax"/>
        </c:scaling>
        <c:delete val="1"/>
        <c:axPos val="b"/>
        <c:numFmt formatCode="ge" sourceLinked="1"/>
        <c:majorTickMark val="out"/>
        <c:minorTickMark val="none"/>
        <c:tickLblPos val="nextTo"/>
        <c:crossAx val="237813536"/>
        <c:crosses val="autoZero"/>
        <c:auto val="1"/>
        <c:lblOffset val="100"/>
        <c:baseTimeUnit val="years"/>
      </c:dateAx>
      <c:valAx>
        <c:axId val="237813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7813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93.86</c:v>
                </c:pt>
                <c:pt idx="1">
                  <c:v>91.42</c:v>
                </c:pt>
                <c:pt idx="2">
                  <c:v>90.47</c:v>
                </c:pt>
                <c:pt idx="3">
                  <c:v>91.91</c:v>
                </c:pt>
                <c:pt idx="4">
                  <c:v>97.97</c:v>
                </c:pt>
              </c:numCache>
            </c:numRef>
          </c:val>
        </c:ser>
        <c:dLbls>
          <c:showLegendKey val="0"/>
          <c:showVal val="0"/>
          <c:showCatName val="0"/>
          <c:showSerName val="0"/>
          <c:showPercent val="0"/>
          <c:showBubbleSize val="0"/>
        </c:dLbls>
        <c:gapWidth val="150"/>
        <c:axId val="237662744"/>
        <c:axId val="237814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102.8</c:v>
                </c:pt>
                <c:pt idx="1">
                  <c:v>100.35</c:v>
                </c:pt>
                <c:pt idx="2">
                  <c:v>100.42</c:v>
                </c:pt>
                <c:pt idx="3">
                  <c:v>100.77</c:v>
                </c:pt>
                <c:pt idx="4">
                  <c:v>107.74</c:v>
                </c:pt>
              </c:numCache>
            </c:numRef>
          </c:val>
          <c:smooth val="0"/>
        </c:ser>
        <c:dLbls>
          <c:showLegendKey val="0"/>
          <c:showVal val="0"/>
          <c:showCatName val="0"/>
          <c:showSerName val="0"/>
          <c:showPercent val="0"/>
          <c:showBubbleSize val="0"/>
        </c:dLbls>
        <c:marker val="1"/>
        <c:smooth val="0"/>
        <c:axId val="237662744"/>
        <c:axId val="237814712"/>
      </c:lineChart>
      <c:dateAx>
        <c:axId val="237662744"/>
        <c:scaling>
          <c:orientation val="minMax"/>
        </c:scaling>
        <c:delete val="1"/>
        <c:axPos val="b"/>
        <c:numFmt formatCode="ge" sourceLinked="1"/>
        <c:majorTickMark val="out"/>
        <c:minorTickMark val="none"/>
        <c:tickLblPos val="nextTo"/>
        <c:crossAx val="237814712"/>
        <c:crosses val="autoZero"/>
        <c:auto val="1"/>
        <c:lblOffset val="100"/>
        <c:baseTimeUnit val="years"/>
      </c:dateAx>
      <c:valAx>
        <c:axId val="237814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662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140.08000000000001</c:v>
                </c:pt>
                <c:pt idx="1">
                  <c:v>143.28</c:v>
                </c:pt>
                <c:pt idx="2">
                  <c:v>145.09</c:v>
                </c:pt>
                <c:pt idx="3">
                  <c:v>143.26</c:v>
                </c:pt>
                <c:pt idx="4">
                  <c:v>134.32</c:v>
                </c:pt>
              </c:numCache>
            </c:numRef>
          </c:val>
        </c:ser>
        <c:dLbls>
          <c:showLegendKey val="0"/>
          <c:showVal val="0"/>
          <c:showCatName val="0"/>
          <c:showSerName val="0"/>
          <c:showPercent val="0"/>
          <c:showBubbleSize val="0"/>
        </c:dLbls>
        <c:gapWidth val="150"/>
        <c:axId val="237815888"/>
        <c:axId val="237816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164.81</c:v>
                </c:pt>
                <c:pt idx="1">
                  <c:v>166.95</c:v>
                </c:pt>
                <c:pt idx="2">
                  <c:v>166.61</c:v>
                </c:pt>
                <c:pt idx="3">
                  <c:v>165.74</c:v>
                </c:pt>
                <c:pt idx="4">
                  <c:v>154.33000000000001</c:v>
                </c:pt>
              </c:numCache>
            </c:numRef>
          </c:val>
          <c:smooth val="0"/>
        </c:ser>
        <c:dLbls>
          <c:showLegendKey val="0"/>
          <c:showVal val="0"/>
          <c:showCatName val="0"/>
          <c:showSerName val="0"/>
          <c:showPercent val="0"/>
          <c:showBubbleSize val="0"/>
        </c:dLbls>
        <c:marker val="1"/>
        <c:smooth val="0"/>
        <c:axId val="237815888"/>
        <c:axId val="237816280"/>
      </c:lineChart>
      <c:dateAx>
        <c:axId val="237815888"/>
        <c:scaling>
          <c:orientation val="minMax"/>
        </c:scaling>
        <c:delete val="1"/>
        <c:axPos val="b"/>
        <c:numFmt formatCode="ge" sourceLinked="1"/>
        <c:majorTickMark val="out"/>
        <c:minorTickMark val="none"/>
        <c:tickLblPos val="nextTo"/>
        <c:crossAx val="237816280"/>
        <c:crosses val="autoZero"/>
        <c:auto val="1"/>
        <c:lblOffset val="100"/>
        <c:baseTimeUnit val="years"/>
      </c:dateAx>
      <c:valAx>
        <c:axId val="237816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81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1025"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1026"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1027"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1028"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1030"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1031"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1032"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33"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034"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035"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036"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BED29E7-2851-4006-BE73-ED19AFC10D58}" type="TxLink">
            <a:rPr kumimoji="1" lang="en-US" altLang="en-US" sz="900" b="0" i="0" u="none" strike="noStrike">
              <a:solidFill>
                <a:srgbClr val="000000"/>
              </a:solidFill>
              <a:latin typeface="ＭＳ ゴシック" pitchFamily="49" charset="-128"/>
              <a:ea typeface="ＭＳ ゴシック" pitchFamily="49" charset="-128"/>
            </a:rP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25B868-F1BD-4954-99CF-EC823A4DFD7D}" type="TxLink">
            <a:rPr kumimoji="1" lang="en-US" altLang="en-US" sz="900" b="0" i="0" u="none" strike="noStrike">
              <a:solidFill>
                <a:srgbClr val="000000"/>
              </a:solidFill>
              <a:latin typeface="ＭＳ ゴシック" pitchFamily="49" charset="-128"/>
              <a:ea typeface="ＭＳ ゴシック" pitchFamily="49" charset="-128"/>
            </a:rP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3223026-7207-4430-9DB4-3E09E48D3AA2}" type="TxLink">
            <a:rPr kumimoji="1" lang="en-US" altLang="en-US" sz="900" b="0" i="0" u="none" strike="noStrike">
              <a:solidFill>
                <a:srgbClr val="000000"/>
              </a:solidFill>
              <a:latin typeface="ＭＳ ゴシック" pitchFamily="49" charset="-128"/>
              <a:ea typeface="ＭＳ ゴシック" pitchFamily="49" charset="-128"/>
            </a:rP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79BCF29-0F73-4468-94CC-F418216E0501}" type="TxLink">
            <a:rPr kumimoji="1" lang="en-US" altLang="en-US" sz="900" b="0" i="0" u="none" strike="noStrike">
              <a:solidFill>
                <a:srgbClr val="000000"/>
              </a:solidFill>
              <a:latin typeface="ＭＳ ゴシック" pitchFamily="49" charset="-128"/>
              <a:ea typeface="ＭＳ ゴシック" pitchFamily="49" charset="-128"/>
            </a:rP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8A8A18-FFD4-46CA-9A87-CADA18FF4114}" type="TxLink">
            <a:rPr kumimoji="1" lang="en-US" altLang="en-US" sz="900" b="0" i="0" u="none" strike="noStrike">
              <a:solidFill>
                <a:srgbClr val="000000"/>
              </a:solidFill>
              <a:latin typeface="ＭＳ ゴシック" pitchFamily="49" charset="-128"/>
              <a:ea typeface="ＭＳ ゴシック" pitchFamily="49" charset="-128"/>
            </a:rP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05303A9-5B00-40A8-AB2C-7A2219603CE6}" type="TxLink">
            <a:rPr kumimoji="1" lang="en-US" altLang="en-US" sz="900" b="0" i="0" u="none" strike="noStrike">
              <a:solidFill>
                <a:srgbClr val="000000"/>
              </a:solidFill>
              <a:latin typeface="ＭＳ ゴシック" pitchFamily="49" charset="-128"/>
              <a:ea typeface="ＭＳ ゴシック" pitchFamily="49" charset="-128"/>
            </a:rP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B1920FC-25B9-46C2-B983-0806B183CEF3}" type="TxLink">
            <a:rPr kumimoji="1" lang="en-US" altLang="en-US" sz="900" b="0" i="0" u="none" strike="noStrike">
              <a:solidFill>
                <a:srgbClr val="000000"/>
              </a:solidFill>
              <a:latin typeface="ＭＳ ゴシック" pitchFamily="49" charset="-128"/>
              <a:ea typeface="ＭＳ ゴシック" pitchFamily="49" charset="-128"/>
            </a:rP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BE99EFC-4C80-4E15-8845-87DE9F0C7732}" type="TxLink">
            <a:rPr kumimoji="1" lang="en-US" altLang="en-US" sz="900" b="0" i="0" u="none" strike="noStrike">
              <a:solidFill>
                <a:srgbClr val="000000"/>
              </a:solidFill>
              <a:latin typeface="ＭＳ ゴシック" pitchFamily="49" charset="-128"/>
              <a:ea typeface="ＭＳ ゴシック" pitchFamily="49" charset="-128"/>
            </a:rP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528925A-E366-4728-B892-49E03D1B739A}" type="TxLink">
            <a:rPr kumimoji="1" lang="en-US" altLang="en-US" sz="900" b="0" i="0" u="none" strike="noStrike">
              <a:solidFill>
                <a:srgbClr val="000000"/>
              </a:solidFill>
              <a:latin typeface="ＭＳ ゴシック" pitchFamily="49" charset="-128"/>
              <a:ea typeface="ＭＳ ゴシック" pitchFamily="49" charset="-128"/>
            </a:rP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D7367D3-A070-42D6-BB55-9E0C2AB44037}" type="TxLink">
            <a:rPr kumimoji="1" lang="en-US" altLang="en-US" sz="900" b="0" i="0" u="none" strike="noStrike">
              <a:solidFill>
                <a:srgbClr val="000000"/>
              </a:solidFill>
              <a:latin typeface="ＭＳ ゴシック" pitchFamily="49" charset="-128"/>
              <a:ea typeface="ＭＳ ゴシック" pitchFamily="49" charset="-128"/>
            </a:rP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55E46CD-3284-4ED3-9176-83833B4FFC0D}" type="TxLink">
            <a:rPr kumimoji="1" lang="en-US" altLang="en-US" sz="900" b="0" i="0" u="none" strike="noStrike">
              <a:solidFill>
                <a:srgbClr val="000000"/>
              </a:solidFill>
              <a:latin typeface="ＭＳ ゴシック" pitchFamily="49" charset="-128"/>
              <a:ea typeface="ＭＳ ゴシック" pitchFamily="49" charset="-128"/>
            </a:rP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43"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群馬県　前橋市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A1</v>
      </c>
      <c r="AA8" s="72"/>
      <c r="AB8" s="72"/>
      <c r="AC8" s="72"/>
      <c r="AD8" s="72"/>
      <c r="AE8" s="72"/>
      <c r="AF8" s="72"/>
      <c r="AG8" s="73"/>
      <c r="AH8" s="3"/>
      <c r="AI8" s="74">
        <f>データ!Q6</f>
        <v>339956</v>
      </c>
      <c r="AJ8" s="75"/>
      <c r="AK8" s="75"/>
      <c r="AL8" s="75"/>
      <c r="AM8" s="75"/>
      <c r="AN8" s="75"/>
      <c r="AO8" s="75"/>
      <c r="AP8" s="76"/>
      <c r="AQ8" s="57">
        <f>データ!R6</f>
        <v>311.58999999999997</v>
      </c>
      <c r="AR8" s="57"/>
      <c r="AS8" s="57"/>
      <c r="AT8" s="57"/>
      <c r="AU8" s="57"/>
      <c r="AV8" s="57"/>
      <c r="AW8" s="57"/>
      <c r="AX8" s="57"/>
      <c r="AY8" s="57">
        <f>データ!S6</f>
        <v>1091.04</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69.47</v>
      </c>
      <c r="K10" s="57"/>
      <c r="L10" s="57"/>
      <c r="M10" s="57"/>
      <c r="N10" s="57"/>
      <c r="O10" s="57"/>
      <c r="P10" s="57"/>
      <c r="Q10" s="57"/>
      <c r="R10" s="57">
        <f>データ!O6</f>
        <v>99.87</v>
      </c>
      <c r="S10" s="57"/>
      <c r="T10" s="57"/>
      <c r="U10" s="57"/>
      <c r="V10" s="57"/>
      <c r="W10" s="57"/>
      <c r="X10" s="57"/>
      <c r="Y10" s="57"/>
      <c r="Z10" s="65">
        <f>データ!P6</f>
        <v>2302</v>
      </c>
      <c r="AA10" s="65"/>
      <c r="AB10" s="65"/>
      <c r="AC10" s="65"/>
      <c r="AD10" s="65"/>
      <c r="AE10" s="65"/>
      <c r="AF10" s="65"/>
      <c r="AG10" s="65"/>
      <c r="AH10" s="2"/>
      <c r="AI10" s="65">
        <f>データ!T6</f>
        <v>339050</v>
      </c>
      <c r="AJ10" s="65"/>
      <c r="AK10" s="65"/>
      <c r="AL10" s="65"/>
      <c r="AM10" s="65"/>
      <c r="AN10" s="65"/>
      <c r="AO10" s="65"/>
      <c r="AP10" s="65"/>
      <c r="AQ10" s="57">
        <f>データ!U6</f>
        <v>234.73</v>
      </c>
      <c r="AR10" s="57"/>
      <c r="AS10" s="57"/>
      <c r="AT10" s="57"/>
      <c r="AU10" s="57"/>
      <c r="AV10" s="57"/>
      <c r="AW10" s="57"/>
      <c r="AX10" s="57"/>
      <c r="AY10" s="57">
        <f>データ!V6</f>
        <v>1444.43</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B8:I8"/>
    <mergeCell ref="J8:Q8"/>
    <mergeCell ref="R8:Y8"/>
    <mergeCell ref="Z8:AG8"/>
    <mergeCell ref="AI8:AP8"/>
    <mergeCell ref="AQ8:AX8"/>
    <mergeCell ref="AY8:BF8"/>
    <mergeCell ref="BL8:BM8"/>
    <mergeCell ref="B9:I9"/>
    <mergeCell ref="J9:Q9"/>
    <mergeCell ref="R9:Y9"/>
    <mergeCell ref="Z9:AG9"/>
    <mergeCell ref="AI9:AP9"/>
    <mergeCell ref="AQ9:AX9"/>
    <mergeCell ref="AY9:BF9"/>
    <mergeCell ref="BL9:BM9"/>
    <mergeCell ref="Z10:AG10"/>
    <mergeCell ref="AI10:AP10"/>
    <mergeCell ref="AQ10:AX10"/>
    <mergeCell ref="BL16:BZ44"/>
    <mergeCell ref="C34:P35"/>
    <mergeCell ref="R34:AE35"/>
    <mergeCell ref="AG34:AT35"/>
    <mergeCell ref="AV34:BI35"/>
    <mergeCell ref="AV56:BI57"/>
    <mergeCell ref="B60:BJ61"/>
    <mergeCell ref="AY10:BF10"/>
    <mergeCell ref="BL10:BM10"/>
    <mergeCell ref="BL11:BZ13"/>
    <mergeCell ref="B14:BJ15"/>
    <mergeCell ref="BL14:BZ15"/>
    <mergeCell ref="B10:I10"/>
    <mergeCell ref="J10:Q10"/>
    <mergeCell ref="R10:Y10"/>
    <mergeCell ref="BL64:BZ65"/>
    <mergeCell ref="BL66:BZ82"/>
    <mergeCell ref="C79:T80"/>
    <mergeCell ref="W79:AN80"/>
    <mergeCell ref="AQ79:BH80"/>
    <mergeCell ref="BL45:BZ46"/>
    <mergeCell ref="BL47:BZ63"/>
    <mergeCell ref="C56:P57"/>
    <mergeCell ref="R56:AE57"/>
    <mergeCell ref="AG56:AT57"/>
  </mergeCells>
  <phoneticPr fontId="2"/>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102016</v>
      </c>
      <c r="D6" s="31">
        <f t="shared" si="3"/>
        <v>46</v>
      </c>
      <c r="E6" s="31">
        <f t="shared" si="3"/>
        <v>1</v>
      </c>
      <c r="F6" s="31">
        <f t="shared" si="3"/>
        <v>0</v>
      </c>
      <c r="G6" s="31">
        <f t="shared" si="3"/>
        <v>1</v>
      </c>
      <c r="H6" s="31" t="str">
        <f t="shared" si="3"/>
        <v>群馬県　前橋市</v>
      </c>
      <c r="I6" s="31" t="str">
        <f t="shared" si="3"/>
        <v>法適用</v>
      </c>
      <c r="J6" s="31" t="str">
        <f t="shared" si="3"/>
        <v>水道事業</v>
      </c>
      <c r="K6" s="31" t="str">
        <f t="shared" si="3"/>
        <v>末端給水事業</v>
      </c>
      <c r="L6" s="31" t="str">
        <f t="shared" si="3"/>
        <v>A1</v>
      </c>
      <c r="M6" s="32" t="str">
        <f t="shared" si="3"/>
        <v>-</v>
      </c>
      <c r="N6" s="32">
        <f t="shared" si="3"/>
        <v>69.47</v>
      </c>
      <c r="O6" s="32">
        <f t="shared" si="3"/>
        <v>99.87</v>
      </c>
      <c r="P6" s="32">
        <f t="shared" si="3"/>
        <v>2302</v>
      </c>
      <c r="Q6" s="32">
        <f t="shared" si="3"/>
        <v>339956</v>
      </c>
      <c r="R6" s="32">
        <f t="shared" si="3"/>
        <v>311.58999999999997</v>
      </c>
      <c r="S6" s="32">
        <f t="shared" si="3"/>
        <v>1091.04</v>
      </c>
      <c r="T6" s="32">
        <f t="shared" si="3"/>
        <v>339050</v>
      </c>
      <c r="U6" s="32">
        <f t="shared" si="3"/>
        <v>234.73</v>
      </c>
      <c r="V6" s="32">
        <f t="shared" si="3"/>
        <v>1444.43</v>
      </c>
      <c r="W6" s="33">
        <f>IF(W7="",NA(),W7)</f>
        <v>102.2</v>
      </c>
      <c r="X6" s="33">
        <f t="shared" ref="X6:AF6" si="4">IF(X7="",NA(),X7)</f>
        <v>99.04</v>
      </c>
      <c r="Y6" s="33">
        <f t="shared" si="4"/>
        <v>98.68</v>
      </c>
      <c r="Z6" s="33">
        <f t="shared" si="4"/>
        <v>100.96</v>
      </c>
      <c r="AA6" s="33">
        <f t="shared" si="4"/>
        <v>105.19</v>
      </c>
      <c r="AB6" s="33">
        <f t="shared" si="4"/>
        <v>109.92</v>
      </c>
      <c r="AC6" s="33">
        <f t="shared" si="4"/>
        <v>107.75</v>
      </c>
      <c r="AD6" s="33">
        <f t="shared" si="4"/>
        <v>107.94</v>
      </c>
      <c r="AE6" s="33">
        <f t="shared" si="4"/>
        <v>108.98</v>
      </c>
      <c r="AF6" s="33">
        <f t="shared" si="4"/>
        <v>114.44</v>
      </c>
      <c r="AG6" s="32" t="str">
        <f>IF(AG7="","",IF(AG7="-","【-】","【"&amp;SUBSTITUTE(TEXT(AG7,"#,##0.00"),"-","△")&amp;"】"))</f>
        <v>【113.03】</v>
      </c>
      <c r="AH6" s="32">
        <f>IF(AH7="",NA(),AH7)</f>
        <v>0</v>
      </c>
      <c r="AI6" s="32">
        <f t="shared" ref="AI6:AQ6" si="5">IF(AI7="",NA(),AI7)</f>
        <v>0</v>
      </c>
      <c r="AJ6" s="32">
        <f t="shared" si="5"/>
        <v>0</v>
      </c>
      <c r="AK6" s="32">
        <f t="shared" si="5"/>
        <v>0</v>
      </c>
      <c r="AL6" s="32">
        <f t="shared" si="5"/>
        <v>0</v>
      </c>
      <c r="AM6" s="33">
        <f t="shared" si="5"/>
        <v>0.68</v>
      </c>
      <c r="AN6" s="33">
        <f t="shared" si="5"/>
        <v>0.57999999999999996</v>
      </c>
      <c r="AO6" s="33">
        <f t="shared" si="5"/>
        <v>0.45</v>
      </c>
      <c r="AP6" s="33">
        <f t="shared" si="5"/>
        <v>0.34</v>
      </c>
      <c r="AQ6" s="32">
        <f t="shared" si="5"/>
        <v>0</v>
      </c>
      <c r="AR6" s="32" t="str">
        <f>IF(AR7="","",IF(AR7="-","【-】","【"&amp;SUBSTITUTE(TEXT(AR7,"#,##0.00"),"-","△")&amp;"】"))</f>
        <v>【0.81】</v>
      </c>
      <c r="AS6" s="33">
        <f>IF(AS7="",NA(),AS7)</f>
        <v>488.5</v>
      </c>
      <c r="AT6" s="33">
        <f t="shared" ref="AT6:BB6" si="6">IF(AT7="",NA(),AT7)</f>
        <v>484.52</v>
      </c>
      <c r="AU6" s="33">
        <f t="shared" si="6"/>
        <v>502.57</v>
      </c>
      <c r="AV6" s="33">
        <f t="shared" si="6"/>
        <v>489.24</v>
      </c>
      <c r="AW6" s="33">
        <f t="shared" si="6"/>
        <v>194.64</v>
      </c>
      <c r="AX6" s="33">
        <f t="shared" si="6"/>
        <v>485.84</v>
      </c>
      <c r="AY6" s="33">
        <f t="shared" si="6"/>
        <v>487.15</v>
      </c>
      <c r="AZ6" s="33">
        <f t="shared" si="6"/>
        <v>475.07</v>
      </c>
      <c r="BA6" s="33">
        <f t="shared" si="6"/>
        <v>473.46</v>
      </c>
      <c r="BB6" s="33">
        <f t="shared" si="6"/>
        <v>240.81</v>
      </c>
      <c r="BC6" s="32" t="str">
        <f>IF(BC7="","",IF(BC7="-","【-】","【"&amp;SUBSTITUTE(TEXT(BC7,"#,##0.00"),"-","△")&amp;"】"))</f>
        <v>【264.16】</v>
      </c>
      <c r="BD6" s="33">
        <f>IF(BD7="",NA(),BD7)</f>
        <v>355.41</v>
      </c>
      <c r="BE6" s="33">
        <f t="shared" ref="BE6:BM6" si="7">IF(BE7="",NA(),BE7)</f>
        <v>354.3</v>
      </c>
      <c r="BF6" s="33">
        <f t="shared" si="7"/>
        <v>338.34</v>
      </c>
      <c r="BG6" s="33">
        <f t="shared" si="7"/>
        <v>323.93</v>
      </c>
      <c r="BH6" s="33">
        <f t="shared" si="7"/>
        <v>315.45999999999998</v>
      </c>
      <c r="BI6" s="33">
        <f t="shared" si="7"/>
        <v>306.12</v>
      </c>
      <c r="BJ6" s="33">
        <f t="shared" si="7"/>
        <v>304.97000000000003</v>
      </c>
      <c r="BK6" s="33">
        <f t="shared" si="7"/>
        <v>296.5</v>
      </c>
      <c r="BL6" s="33">
        <f t="shared" si="7"/>
        <v>285.77</v>
      </c>
      <c r="BM6" s="33">
        <f t="shared" si="7"/>
        <v>283.10000000000002</v>
      </c>
      <c r="BN6" s="32" t="str">
        <f>IF(BN7="","",IF(BN7="-","【-】","【"&amp;SUBSTITUTE(TEXT(BN7,"#,##0.00"),"-","△")&amp;"】"))</f>
        <v>【283.72】</v>
      </c>
      <c r="BO6" s="33">
        <f>IF(BO7="",NA(),BO7)</f>
        <v>93.86</v>
      </c>
      <c r="BP6" s="33">
        <f t="shared" ref="BP6:BX6" si="8">IF(BP7="",NA(),BP7)</f>
        <v>91.42</v>
      </c>
      <c r="BQ6" s="33">
        <f t="shared" si="8"/>
        <v>90.47</v>
      </c>
      <c r="BR6" s="33">
        <f t="shared" si="8"/>
        <v>91.91</v>
      </c>
      <c r="BS6" s="33">
        <f t="shared" si="8"/>
        <v>97.97</v>
      </c>
      <c r="BT6" s="33">
        <f t="shared" si="8"/>
        <v>102.8</v>
      </c>
      <c r="BU6" s="33">
        <f t="shared" si="8"/>
        <v>100.35</v>
      </c>
      <c r="BV6" s="33">
        <f t="shared" si="8"/>
        <v>100.42</v>
      </c>
      <c r="BW6" s="33">
        <f t="shared" si="8"/>
        <v>100.77</v>
      </c>
      <c r="BX6" s="33">
        <f t="shared" si="8"/>
        <v>107.74</v>
      </c>
      <c r="BY6" s="32" t="str">
        <f>IF(BY7="","",IF(BY7="-","【-】","【"&amp;SUBSTITUTE(TEXT(BY7,"#,##0.00"),"-","△")&amp;"】"))</f>
        <v>【104.60】</v>
      </c>
      <c r="BZ6" s="33">
        <f>IF(BZ7="",NA(),BZ7)</f>
        <v>140.08000000000001</v>
      </c>
      <c r="CA6" s="33">
        <f t="shared" ref="CA6:CI6" si="9">IF(CA7="",NA(),CA7)</f>
        <v>143.28</v>
      </c>
      <c r="CB6" s="33">
        <f t="shared" si="9"/>
        <v>145.09</v>
      </c>
      <c r="CC6" s="33">
        <f t="shared" si="9"/>
        <v>143.26</v>
      </c>
      <c r="CD6" s="33">
        <f t="shared" si="9"/>
        <v>134.32</v>
      </c>
      <c r="CE6" s="33">
        <f t="shared" si="9"/>
        <v>164.81</v>
      </c>
      <c r="CF6" s="33">
        <f t="shared" si="9"/>
        <v>166.95</v>
      </c>
      <c r="CG6" s="33">
        <f t="shared" si="9"/>
        <v>166.61</v>
      </c>
      <c r="CH6" s="33">
        <f t="shared" si="9"/>
        <v>165.74</v>
      </c>
      <c r="CI6" s="33">
        <f t="shared" si="9"/>
        <v>154.33000000000001</v>
      </c>
      <c r="CJ6" s="32" t="str">
        <f>IF(CJ7="","",IF(CJ7="-","【-】","【"&amp;SUBSTITUTE(TEXT(CJ7,"#,##0.00"),"-","△")&amp;"】"))</f>
        <v>【164.21】</v>
      </c>
      <c r="CK6" s="33">
        <f>IF(CK7="",NA(),CK7)</f>
        <v>77.3</v>
      </c>
      <c r="CL6" s="33">
        <f t="shared" ref="CL6:CT6" si="10">IF(CL7="",NA(),CL7)</f>
        <v>75.760000000000005</v>
      </c>
      <c r="CM6" s="33">
        <f t="shared" si="10"/>
        <v>75.22</v>
      </c>
      <c r="CN6" s="33">
        <f t="shared" si="10"/>
        <v>74.64</v>
      </c>
      <c r="CO6" s="33">
        <f t="shared" si="10"/>
        <v>73</v>
      </c>
      <c r="CP6" s="33">
        <f t="shared" si="10"/>
        <v>65.510000000000005</v>
      </c>
      <c r="CQ6" s="33">
        <f t="shared" si="10"/>
        <v>64.66</v>
      </c>
      <c r="CR6" s="33">
        <f t="shared" si="10"/>
        <v>64.09</v>
      </c>
      <c r="CS6" s="33">
        <f t="shared" si="10"/>
        <v>63.91</v>
      </c>
      <c r="CT6" s="33">
        <f t="shared" si="10"/>
        <v>63.25</v>
      </c>
      <c r="CU6" s="32" t="str">
        <f>IF(CU7="","",IF(CU7="-","【-】","【"&amp;SUBSTITUTE(TEXT(CU7,"#,##0.00"),"-","△")&amp;"】"))</f>
        <v>【59.80】</v>
      </c>
      <c r="CV6" s="33">
        <f>IF(CV7="",NA(),CV7)</f>
        <v>83.59</v>
      </c>
      <c r="CW6" s="33">
        <f t="shared" ref="CW6:DE6" si="11">IF(CW7="",NA(),CW7)</f>
        <v>82.98</v>
      </c>
      <c r="CX6" s="33">
        <f t="shared" si="11"/>
        <v>83.41</v>
      </c>
      <c r="CY6" s="33">
        <f t="shared" si="11"/>
        <v>84.08</v>
      </c>
      <c r="CZ6" s="33">
        <f t="shared" si="11"/>
        <v>84.9</v>
      </c>
      <c r="DA6" s="33">
        <f t="shared" si="11"/>
        <v>91.27</v>
      </c>
      <c r="DB6" s="33">
        <f t="shared" si="11"/>
        <v>90.63</v>
      </c>
      <c r="DC6" s="33">
        <f t="shared" si="11"/>
        <v>91.19</v>
      </c>
      <c r="DD6" s="33">
        <f t="shared" si="11"/>
        <v>91.45</v>
      </c>
      <c r="DE6" s="33">
        <f t="shared" si="11"/>
        <v>91.07</v>
      </c>
      <c r="DF6" s="32" t="str">
        <f>IF(DF7="","",IF(DF7="-","【-】","【"&amp;SUBSTITUTE(TEXT(DF7,"#,##0.00"),"-","△")&amp;"】"))</f>
        <v>【89.78】</v>
      </c>
      <c r="DG6" s="33">
        <f>IF(DG7="",NA(),DG7)</f>
        <v>39.44</v>
      </c>
      <c r="DH6" s="33">
        <f t="shared" ref="DH6:DP6" si="12">IF(DH7="",NA(),DH7)</f>
        <v>40.43</v>
      </c>
      <c r="DI6" s="33">
        <f t="shared" si="12"/>
        <v>41.97</v>
      </c>
      <c r="DJ6" s="33">
        <f t="shared" si="12"/>
        <v>43.28</v>
      </c>
      <c r="DK6" s="33">
        <f t="shared" si="12"/>
        <v>47.32</v>
      </c>
      <c r="DL6" s="33">
        <f t="shared" si="12"/>
        <v>42.32</v>
      </c>
      <c r="DM6" s="33">
        <f t="shared" si="12"/>
        <v>43.4</v>
      </c>
      <c r="DN6" s="33">
        <f t="shared" si="12"/>
        <v>44.41</v>
      </c>
      <c r="DO6" s="33">
        <f t="shared" si="12"/>
        <v>45.38</v>
      </c>
      <c r="DP6" s="33">
        <f t="shared" si="12"/>
        <v>47.7</v>
      </c>
      <c r="DQ6" s="32" t="str">
        <f>IF(DQ7="","",IF(DQ7="-","【-】","【"&amp;SUBSTITUTE(TEXT(DQ7,"#,##0.00"),"-","△")&amp;"】"))</f>
        <v>【46.31】</v>
      </c>
      <c r="DR6" s="33">
        <f>IF(DR7="",NA(),DR7)</f>
        <v>5.13</v>
      </c>
      <c r="DS6" s="33">
        <f t="shared" ref="DS6:EA6" si="13">IF(DS7="",NA(),DS7)</f>
        <v>5.0599999999999996</v>
      </c>
      <c r="DT6" s="33">
        <f t="shared" si="13"/>
        <v>5.74</v>
      </c>
      <c r="DU6" s="33">
        <f t="shared" si="13"/>
        <v>6.94</v>
      </c>
      <c r="DV6" s="33">
        <f t="shared" si="13"/>
        <v>7.97</v>
      </c>
      <c r="DW6" s="33">
        <f t="shared" si="13"/>
        <v>10.07</v>
      </c>
      <c r="DX6" s="33">
        <f t="shared" si="13"/>
        <v>10.94</v>
      </c>
      <c r="DY6" s="33">
        <f t="shared" si="13"/>
        <v>12.28</v>
      </c>
      <c r="DZ6" s="33">
        <f t="shared" si="13"/>
        <v>13.33</v>
      </c>
      <c r="EA6" s="33">
        <f t="shared" si="13"/>
        <v>14.54</v>
      </c>
      <c r="EB6" s="32" t="str">
        <f>IF(EB7="","",IF(EB7="-","【-】","【"&amp;SUBSTITUTE(TEXT(EB7,"#,##0.00"),"-","△")&amp;"】"))</f>
        <v>【12.42】</v>
      </c>
      <c r="EC6" s="33">
        <f>IF(EC7="",NA(),EC7)</f>
        <v>0.4</v>
      </c>
      <c r="ED6" s="33">
        <f t="shared" ref="ED6:EL6" si="14">IF(ED7="",NA(),ED7)</f>
        <v>3.44</v>
      </c>
      <c r="EE6" s="33">
        <f t="shared" si="14"/>
        <v>0.39</v>
      </c>
      <c r="EF6" s="33">
        <f t="shared" si="14"/>
        <v>0.56999999999999995</v>
      </c>
      <c r="EG6" s="33">
        <f t="shared" si="14"/>
        <v>0.51</v>
      </c>
      <c r="EH6" s="33">
        <f t="shared" si="14"/>
        <v>0.72</v>
      </c>
      <c r="EI6" s="33">
        <f t="shared" si="14"/>
        <v>0.8</v>
      </c>
      <c r="EJ6" s="33">
        <f t="shared" si="14"/>
        <v>0.74</v>
      </c>
      <c r="EK6" s="33">
        <f t="shared" si="14"/>
        <v>0.76</v>
      </c>
      <c r="EL6" s="33">
        <f t="shared" si="14"/>
        <v>0.69</v>
      </c>
      <c r="EM6" s="32" t="str">
        <f>IF(EM7="","",IF(EM7="-","【-】","【"&amp;SUBSTITUTE(TEXT(EM7,"#,##0.00"),"-","△")&amp;"】"))</f>
        <v>【0.78】</v>
      </c>
    </row>
    <row r="7" spans="1:143" s="34" customFormat="1">
      <c r="A7" s="26"/>
      <c r="B7" s="35">
        <v>2014</v>
      </c>
      <c r="C7" s="35">
        <v>102016</v>
      </c>
      <c r="D7" s="35">
        <v>46</v>
      </c>
      <c r="E7" s="35">
        <v>1</v>
      </c>
      <c r="F7" s="35">
        <v>0</v>
      </c>
      <c r="G7" s="35">
        <v>1</v>
      </c>
      <c r="H7" s="35" t="s">
        <v>93</v>
      </c>
      <c r="I7" s="35" t="s">
        <v>94</v>
      </c>
      <c r="J7" s="35" t="s">
        <v>95</v>
      </c>
      <c r="K7" s="35" t="s">
        <v>96</v>
      </c>
      <c r="L7" s="35" t="s">
        <v>97</v>
      </c>
      <c r="M7" s="36" t="s">
        <v>98</v>
      </c>
      <c r="N7" s="36">
        <v>69.47</v>
      </c>
      <c r="O7" s="36">
        <v>99.87</v>
      </c>
      <c r="P7" s="36">
        <v>2302</v>
      </c>
      <c r="Q7" s="36">
        <v>339956</v>
      </c>
      <c r="R7" s="36">
        <v>311.58999999999997</v>
      </c>
      <c r="S7" s="36">
        <v>1091.04</v>
      </c>
      <c r="T7" s="36">
        <v>339050</v>
      </c>
      <c r="U7" s="36">
        <v>234.73</v>
      </c>
      <c r="V7" s="36">
        <v>1444.43</v>
      </c>
      <c r="W7" s="36">
        <v>102.2</v>
      </c>
      <c r="X7" s="36">
        <v>99.04</v>
      </c>
      <c r="Y7" s="36">
        <v>98.68</v>
      </c>
      <c r="Z7" s="36">
        <v>100.96</v>
      </c>
      <c r="AA7" s="36">
        <v>105.19</v>
      </c>
      <c r="AB7" s="36">
        <v>109.92</v>
      </c>
      <c r="AC7" s="36">
        <v>107.75</v>
      </c>
      <c r="AD7" s="36">
        <v>107.94</v>
      </c>
      <c r="AE7" s="36">
        <v>108.98</v>
      </c>
      <c r="AF7" s="36">
        <v>114.44</v>
      </c>
      <c r="AG7" s="36">
        <v>113.03</v>
      </c>
      <c r="AH7" s="36">
        <v>0</v>
      </c>
      <c r="AI7" s="36">
        <v>0</v>
      </c>
      <c r="AJ7" s="36">
        <v>0</v>
      </c>
      <c r="AK7" s="36">
        <v>0</v>
      </c>
      <c r="AL7" s="36">
        <v>0</v>
      </c>
      <c r="AM7" s="36">
        <v>0.68</v>
      </c>
      <c r="AN7" s="36">
        <v>0.57999999999999996</v>
      </c>
      <c r="AO7" s="36">
        <v>0.45</v>
      </c>
      <c r="AP7" s="36">
        <v>0.34</v>
      </c>
      <c r="AQ7" s="36">
        <v>0</v>
      </c>
      <c r="AR7" s="36">
        <v>0.81</v>
      </c>
      <c r="AS7" s="36">
        <v>488.5</v>
      </c>
      <c r="AT7" s="36">
        <v>484.52</v>
      </c>
      <c r="AU7" s="36">
        <v>502.57</v>
      </c>
      <c r="AV7" s="36">
        <v>489.24</v>
      </c>
      <c r="AW7" s="36">
        <v>194.64</v>
      </c>
      <c r="AX7" s="36">
        <v>485.84</v>
      </c>
      <c r="AY7" s="36">
        <v>487.15</v>
      </c>
      <c r="AZ7" s="36">
        <v>475.07</v>
      </c>
      <c r="BA7" s="36">
        <v>473.46</v>
      </c>
      <c r="BB7" s="36">
        <v>240.81</v>
      </c>
      <c r="BC7" s="36">
        <v>264.16000000000003</v>
      </c>
      <c r="BD7" s="36">
        <v>355.41</v>
      </c>
      <c r="BE7" s="36">
        <v>354.3</v>
      </c>
      <c r="BF7" s="36">
        <v>338.34</v>
      </c>
      <c r="BG7" s="36">
        <v>323.93</v>
      </c>
      <c r="BH7" s="36">
        <v>315.45999999999998</v>
      </c>
      <c r="BI7" s="36">
        <v>306.12</v>
      </c>
      <c r="BJ7" s="36">
        <v>304.97000000000003</v>
      </c>
      <c r="BK7" s="36">
        <v>296.5</v>
      </c>
      <c r="BL7" s="36">
        <v>285.77</v>
      </c>
      <c r="BM7" s="36">
        <v>283.10000000000002</v>
      </c>
      <c r="BN7" s="36">
        <v>283.72000000000003</v>
      </c>
      <c r="BO7" s="36">
        <v>93.86</v>
      </c>
      <c r="BP7" s="36">
        <v>91.42</v>
      </c>
      <c r="BQ7" s="36">
        <v>90.47</v>
      </c>
      <c r="BR7" s="36">
        <v>91.91</v>
      </c>
      <c r="BS7" s="36">
        <v>97.97</v>
      </c>
      <c r="BT7" s="36">
        <v>102.8</v>
      </c>
      <c r="BU7" s="36">
        <v>100.35</v>
      </c>
      <c r="BV7" s="36">
        <v>100.42</v>
      </c>
      <c r="BW7" s="36">
        <v>100.77</v>
      </c>
      <c r="BX7" s="36">
        <v>107.74</v>
      </c>
      <c r="BY7" s="36">
        <v>104.6</v>
      </c>
      <c r="BZ7" s="36">
        <v>140.08000000000001</v>
      </c>
      <c r="CA7" s="36">
        <v>143.28</v>
      </c>
      <c r="CB7" s="36">
        <v>145.09</v>
      </c>
      <c r="CC7" s="36">
        <v>143.26</v>
      </c>
      <c r="CD7" s="36">
        <v>134.32</v>
      </c>
      <c r="CE7" s="36">
        <v>164.81</v>
      </c>
      <c r="CF7" s="36">
        <v>166.95</v>
      </c>
      <c r="CG7" s="36">
        <v>166.61</v>
      </c>
      <c r="CH7" s="36">
        <v>165.74</v>
      </c>
      <c r="CI7" s="36">
        <v>154.33000000000001</v>
      </c>
      <c r="CJ7" s="36">
        <v>164.21</v>
      </c>
      <c r="CK7" s="36">
        <v>77.3</v>
      </c>
      <c r="CL7" s="36">
        <v>75.760000000000005</v>
      </c>
      <c r="CM7" s="36">
        <v>75.22</v>
      </c>
      <c r="CN7" s="36">
        <v>74.64</v>
      </c>
      <c r="CO7" s="36">
        <v>73</v>
      </c>
      <c r="CP7" s="36">
        <v>65.510000000000005</v>
      </c>
      <c r="CQ7" s="36">
        <v>64.66</v>
      </c>
      <c r="CR7" s="36">
        <v>64.09</v>
      </c>
      <c r="CS7" s="36">
        <v>63.91</v>
      </c>
      <c r="CT7" s="36">
        <v>63.25</v>
      </c>
      <c r="CU7" s="36">
        <v>59.8</v>
      </c>
      <c r="CV7" s="36">
        <v>83.59</v>
      </c>
      <c r="CW7" s="36">
        <v>82.98</v>
      </c>
      <c r="CX7" s="36">
        <v>83.41</v>
      </c>
      <c r="CY7" s="36">
        <v>84.08</v>
      </c>
      <c r="CZ7" s="36">
        <v>84.9</v>
      </c>
      <c r="DA7" s="36">
        <v>91.27</v>
      </c>
      <c r="DB7" s="36">
        <v>90.63</v>
      </c>
      <c r="DC7" s="36">
        <v>91.19</v>
      </c>
      <c r="DD7" s="36">
        <v>91.45</v>
      </c>
      <c r="DE7" s="36">
        <v>91.07</v>
      </c>
      <c r="DF7" s="36">
        <v>89.78</v>
      </c>
      <c r="DG7" s="36">
        <v>39.44</v>
      </c>
      <c r="DH7" s="36">
        <v>40.43</v>
      </c>
      <c r="DI7" s="36">
        <v>41.97</v>
      </c>
      <c r="DJ7" s="36">
        <v>43.28</v>
      </c>
      <c r="DK7" s="36">
        <v>47.32</v>
      </c>
      <c r="DL7" s="36">
        <v>42.32</v>
      </c>
      <c r="DM7" s="36">
        <v>43.4</v>
      </c>
      <c r="DN7" s="36">
        <v>44.41</v>
      </c>
      <c r="DO7" s="36">
        <v>45.38</v>
      </c>
      <c r="DP7" s="36">
        <v>47.7</v>
      </c>
      <c r="DQ7" s="36">
        <v>46.31</v>
      </c>
      <c r="DR7" s="36">
        <v>5.13</v>
      </c>
      <c r="DS7" s="36">
        <v>5.0599999999999996</v>
      </c>
      <c r="DT7" s="36">
        <v>5.74</v>
      </c>
      <c r="DU7" s="36">
        <v>6.94</v>
      </c>
      <c r="DV7" s="36">
        <v>7.97</v>
      </c>
      <c r="DW7" s="36">
        <v>10.07</v>
      </c>
      <c r="DX7" s="36">
        <v>10.94</v>
      </c>
      <c r="DY7" s="36">
        <v>12.28</v>
      </c>
      <c r="DZ7" s="36">
        <v>13.33</v>
      </c>
      <c r="EA7" s="36">
        <v>14.54</v>
      </c>
      <c r="EB7" s="36">
        <v>12.42</v>
      </c>
      <c r="EC7" s="36">
        <v>0.4</v>
      </c>
      <c r="ED7" s="36">
        <v>3.44</v>
      </c>
      <c r="EE7" s="36">
        <v>0.39</v>
      </c>
      <c r="EF7" s="36">
        <v>0.56999999999999995</v>
      </c>
      <c r="EG7" s="36">
        <v>0.51</v>
      </c>
      <c r="EH7" s="36">
        <v>0.72</v>
      </c>
      <c r="EI7" s="36">
        <v>0.8</v>
      </c>
      <c r="EJ7" s="36">
        <v>0.74</v>
      </c>
      <c r="EK7" s="36">
        <v>0.76</v>
      </c>
      <c r="EL7" s="36">
        <v>0.69</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BD4:BN4"/>
    <mergeCell ref="BO4:BY4"/>
    <mergeCell ref="BZ4:CJ4"/>
    <mergeCell ref="CK4:CU4"/>
    <mergeCell ref="CV4:DF4"/>
    <mergeCell ref="DG4:DQ4"/>
    <mergeCell ref="DR4:EB4"/>
    <mergeCell ref="EC4:EM4"/>
    <mergeCell ref="H3:V4"/>
    <mergeCell ref="W3:DF3"/>
    <mergeCell ref="DG3:EM3"/>
    <mergeCell ref="W4:AG4"/>
    <mergeCell ref="AH4:AR4"/>
    <mergeCell ref="AS4:BC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dcterms:created xsi:type="dcterms:W3CDTF">2016-02-03T07:16:28Z</dcterms:created>
  <dcterms:modified xsi:type="dcterms:W3CDTF">2016-02-12T08:47:39Z</dcterms:modified>
  <cp:category/>
</cp:coreProperties>
</file>