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6 片品村\"/>
    </mc:Choice>
  </mc:AlternateContent>
  <xr:revisionPtr revIDLastSave="0" documentId="13_ncr:1_{00BD5CEF-6AB5-4094-AE80-A7AA063749CE}" xr6:coauthVersionLast="36" xr6:coauthVersionMax="36" xr10:uidLastSave="{00000000-0000-0000-0000-000000000000}"/>
  <workbookProtection workbookAlgorithmName="SHA-512" workbookHashValue="VZ234lVQjOtBk2a1+AhHNpAVLjnVOM/rjERSbn7gU+gEp/sWT/NjU2MZEUtDSlphZXMSNVrlqaZ5vA7vccSAeg==" workbookSaltValue="9vhmxlRVr/vre/hBozgOX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<sst xmlns="http://schemas.openxmlformats.org/spreadsheetml/2006/main" count="236" uniqueCount="118">
  <si>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</si>
  <si>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</si>
  <si>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</si>
  <si>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</si>
  <si>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</si>
  <si>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</si>
  <si>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</si>
  <si>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</si>
  <si>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</si>
  <si>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</si>
  <si>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</si>
  <si>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</si>
  <si>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</si>
  <si>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</si>
  <si>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</si>
  <si>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</si>
  <si>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</si>
  <si>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</si>
  <si>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</si>
  <si>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</si>
  <si>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</si>
  <si>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</si>
  <si>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</si>
  <si>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</si>
  <si>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</si>
  <si>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</si>
  <si>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</si>
  <si>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</si>
  <si>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</si>
  <si>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</si>
  <si>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</si>
  <si>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</si>
  <si>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</si>
  <si>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</si>
  <si>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</si>
  <si>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</si>
  <si>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</si>
  <si>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</si>
  <si>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</si>
  <si>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</si>
  <si>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</si>
  <si>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</si>
  <si>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</si>
  <si>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</si>
  <si>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</si>
  <si>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</si>
  <si>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</si>
  <si>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</si>
  <si>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</si>
  <si>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</si>
  <si>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</si>
  <si>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</si>
  <si>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</si>
  <si>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</si>
  <si>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</si>
  <si>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</si>
  <si>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</si>
  <si>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</si>
  <si>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</si>
  <si>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</si>
  <si>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</si>
  <si>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</si>
  <si>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</si>
  <si>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</si>
  <si>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</si>
  <si>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</si>
  <si>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</si>
  <si>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</si>
  <si>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</si>
  <si>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</si>
  <si>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</si>
  <si>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</si>
  <si>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</si>
  <si>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</si>
  <si>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</si>
  <si>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</si>
  <si>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</si>
  <si>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</si>
  <si>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</si>
  <si>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</si>
  <si>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</si>
  <si>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</si>
  <si>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</si>
  <si>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</si>
  <si>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</si>
  <si>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</si>
  <si>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</si>
  <si>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</si>
  <si>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</si>
  <si>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</si>
  <si>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</si>
  <si>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</si>
  <si>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</si>
  <si>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</si>
  <si>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</si>
  <si>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</si>
  <si>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</si>
  <si>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</si>
  <si>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</si>
  <si>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</si>
  <si>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</si>
  <si>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</si>
  <si>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</si>
  <si>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</si>
  <si>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</si>
  <si>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</si>
  <si>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</si>
  <si>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</si>
  <si>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</si>
  <si>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</si>
  <si>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</si>
  <si>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</si>
  <si>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</si>
  <si>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</si>
  <si>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</si>
  <si>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4">
      <t>ネン</t>
    </rPh>
    <rPh sb="14" eb="15">
      <t>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</si>
  <si>
    <t>下水処理人口や下水処理需要の的確な把握に努め、併せて建設改良事業、維持管理等についても収支のバランスのとれた健全な経営を目指し、財源の確保と未収金残高の徴収率の向上に取組みます。
また、効率的な経営体制と施設運用を図るため、事業の見直しや職員の技術水準の向上及び人材育成に努めたい。　　　　　　　　　　　　　　　　　　　　　　　下水道施設は、衛生的な生活を確保する為の重要な施設です。今後は、ストックマネジメント計画に沿って計画的な更新を実施していきたい。</t>
    <rPh sb="107" eb="108">
      <t>ハカ</t>
    </rPh>
    <rPh sb="192" eb="194">
      <t>コンゴ</t>
    </rPh>
    <rPh sb="206" eb="208">
      <t>ケイカク</t>
    </rPh>
    <rPh sb="209" eb="210">
      <t>ソ</t>
    </rPh>
    <rPh sb="212" eb="214">
      <t>ケイカク</t>
    </rPh>
    <rPh sb="214" eb="215">
      <t>テキ</t>
    </rPh>
    <rPh sb="216" eb="218">
      <t>コウシン</t>
    </rPh>
    <rPh sb="219" eb="221">
      <t>ジッシ</t>
    </rPh>
    <phoneticPr fontId="4"/>
  </si>
  <si>
    <t>特定環境保全公共下水道において、総費用と総収入を比較する収益的収支比率では、新型コロナウイルス感染症の影響による収入及び他会計繰入金が減少した、また施設更新に伴う普通建設事業費の増加により、令和3年度の数値は減少に転じた。
人口・観光客数の減少により料金収入の減少が発生している。今後、料金改定も視野に入れ企業債残高対事業規模比率の改善を目指す。　　　　　　　　　　　　　　　　　　　　　　　　　　　　　　　　　　　　　　　　　　　下水道処理費用と下水道使用料の関係を表す経費回収率は、平均値を下回っている状況にある。下水道施設の更新投資時期を迎え、機械更新等の下水道処理費用が年々多くなっている。汚水処理原価で見る料金対象になる１立方メートルあたりの汚水処理費用は、有収水量減少等の影響により平均値を上回っている。今後は、維持管理費の削減や接続率の向上を図っていく必要がある。
下水処理能力に対する汚泥処理水量の割合を示す下水道の施設利用率は、下水処理人口の減少により低めに推移しているが、季節によって需要変動がある。今後は、農業集落排水事業と統合予定であり増加する見込みである。
下水処理区域内人口に対する下水道処理人口の割合を示す水洗化率は、平均値より低くなっているものの、現在でも年平均で３％ずつ伸びている。今後も加入促進の継続が必要である。</t>
    <rPh sb="67" eb="69">
      <t>ゲンショウ</t>
    </rPh>
    <rPh sb="74" eb="76">
      <t>シセツ</t>
    </rPh>
    <rPh sb="76" eb="78">
      <t>コウシン</t>
    </rPh>
    <rPh sb="79" eb="80">
      <t>トモナ</t>
    </rPh>
    <rPh sb="81" eb="83">
      <t>フツウ</t>
    </rPh>
    <rPh sb="83" eb="85">
      <t>ケンセツ</t>
    </rPh>
    <rPh sb="85" eb="88">
      <t>ジギョウヒ</t>
    </rPh>
    <rPh sb="89" eb="91">
      <t>ゾウカ</t>
    </rPh>
    <rPh sb="95" eb="97">
      <t>レイワ</t>
    </rPh>
    <rPh sb="101" eb="103">
      <t>スウチ</t>
    </rPh>
    <rPh sb="104" eb="106">
      <t>ゲンショウ</t>
    </rPh>
    <rPh sb="107" eb="108">
      <t>テン</t>
    </rPh>
    <rPh sb="114" eb="116">
      <t>カンコウ</t>
    </rPh>
    <rPh sb="116" eb="118">
      <t>キャクスウ</t>
    </rPh>
    <rPh sb="119" eb="121">
      <t>ゲンショウ</t>
    </rPh>
    <rPh sb="124" eb="126">
      <t>リョウキン</t>
    </rPh>
    <rPh sb="126" eb="128">
      <t>シュウニュウ</t>
    </rPh>
    <rPh sb="129" eb="131">
      <t>ゲンショウ</t>
    </rPh>
    <rPh sb="132" eb="134">
      <t>ハッセイ</t>
    </rPh>
    <rPh sb="139" eb="141">
      <t>コンゴ</t>
    </rPh>
    <rPh sb="142" eb="144">
      <t>リョウキン</t>
    </rPh>
    <rPh sb="144" eb="146">
      <t>カイテイ</t>
    </rPh>
    <rPh sb="147" eb="149">
      <t>シヤ</t>
    </rPh>
    <rPh sb="150" eb="151">
      <t>イ</t>
    </rPh>
    <rPh sb="152" eb="155">
      <t>キギョウサイ</t>
    </rPh>
    <rPh sb="155" eb="157">
      <t>ザンダカ</t>
    </rPh>
    <rPh sb="157" eb="158">
      <t>タイ</t>
    </rPh>
    <rPh sb="158" eb="160">
      <t>ジギョウ</t>
    </rPh>
    <rPh sb="160" eb="162">
      <t>キボ</t>
    </rPh>
    <rPh sb="162" eb="164">
      <t>ヒリツ</t>
    </rPh>
    <rPh sb="165" eb="167">
      <t>カイゼン</t>
    </rPh>
    <rPh sb="168" eb="170">
      <t>メザ</t>
    </rPh>
    <rPh sb="226" eb="229">
      <t>シヨウリョウ</t>
    </rPh>
    <rPh sb="340" eb="341">
      <t>ナド</t>
    </rPh>
    <rPh sb="457" eb="463">
      <t>オスイショリゲンカ</t>
    </rPh>
    <rPh sb="464" eb="466">
      <t>ブンセキ</t>
    </rPh>
    <rPh sb="468" eb="469">
      <t>ネガ</t>
    </rPh>
    <rPh sb="548" eb="550">
      <t>コンゴ</t>
    </rPh>
    <rPh sb="552" eb="554">
      <t>ノウギョウ</t>
    </rPh>
    <rPh sb="554" eb="556">
      <t>シュウラク</t>
    </rPh>
    <rPh sb="556" eb="558">
      <t>ハイスイ</t>
    </rPh>
    <rPh sb="558" eb="560">
      <t>ジギョウ</t>
    </rPh>
    <rPh sb="561" eb="563">
      <t>トウゴウ</t>
    </rPh>
    <rPh sb="563" eb="565">
      <t>ヨテイ</t>
    </rPh>
    <rPh sb="568" eb="570">
      <t>ゾウカ</t>
    </rPh>
    <rPh sb="572" eb="57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</si>
</sst>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F3-4C22-BA6A-27CB9FE45C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8F3-4C22-BA6A-27CB9FE45C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80.52</c:v>
                </c:pt>
                <c:pt idx="1">
                  <c:v>73.88</c:v>
                </c:pt>
                <c:pt idx="2">
                  <c:v>85.2</c:v>
                </c:pt>
                <c:pt idx="3">
                  <c:v>76.8</c:v>
                </c:pt>
                <c:pt idx="4">
                  <c:v>48.22</c:v>
                </c:pt>
              </c:numCache>
            </c:numRef>
          </c:val>
          <c:extLst>
            <c:ext xmlns:c16="http://schemas.microsoft.com/office/drawing/2014/chart" uri="{C3380CC4-5D6E-409C-BE32-E72D297353CC}">
              <c16:uniqueId val="{00000000-5870-4FE1-A6E4-1DD450F139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0-4FE1-A6E4-1DD450F139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E-45F3-B45B-F2C767409B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E-45F3-B45B-F2C767409B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C-4EE5-A5C9-CB3D49040C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C-4EE5-A5C9-CB3D49040C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5-48C6-A3E6-E3A2B67772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5-48C6-A3E6-E3A2B67772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D-42A7-B31A-EB2B2CB428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D-42A7-B31A-EB2B2CB428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604.96</c:v>
                </c:pt>
                <c:pt idx="2">
                  <c:v>547.26</c:v>
                </c:pt>
                <c:pt idx="3">
                  <c:v>632.92999999999995</c:v>
                </c:pt>
                <c:pt idx="4">
                  <c:v>867.86</c:v>
                </c:pt>
              </c:numCache>
            </c:numRef>
          </c:val>
          <c:extLst>
            <c:ext xmlns:c16="http://schemas.microsoft.com/office/drawing/2014/chart" uri="{C3380CC4-5D6E-409C-BE32-E72D297353CC}">
              <c16:uniqueId val="{00000000-B745-4CA0-9F97-27DBB9A2A3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B745-4CA0-9F97-27DBB9A2A3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49.32</c:v>
                </c:pt>
                <c:pt idx="1">
                  <c:v>44.06</c:v>
                </c:pt>
                <c:pt idx="2">
                  <c:v>35.43</c:v>
                </c:pt>
                <c:pt idx="3">
                  <c:v>27.4</c:v>
                </c:pt>
                <c:pt idx="4">
                  <c:v>26.08</c:v>
                </c:pt>
              </c:numCache>
            </c:numRef>
          </c:val>
          <c:extLst>
            <c:ext xmlns:c16="http://schemas.microsoft.com/office/drawing/2014/chart" uri="{C3380CC4-5D6E-409C-BE32-E72D297353CC}">
              <c16:uniqueId val="{00000000-5F21-4E37-B707-F6CEC901F0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F21-4E37-B707-F6CEC901F0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165.86</c:v>
                </c:pt>
                <c:pt idx="1">
                  <c:v>236.38</c:v>
                </c:pt>
                <c:pt idx="2">
                  <c:v>294.64999999999998</c:v>
                </c:pt>
                <c:pt idx="3">
                  <c:v>378.41</c:v>
                </c:pt>
                <c:pt idx="4">
                  <c:v>390.6</c:v>
                </c:pt>
              </c:numCache>
            </c:numRef>
          </c:val>
          <c:extLst>
            <c:ext xmlns:c16="http://schemas.microsoft.com/office/drawing/2014/chart" uri="{C3380CC4-5D6E-409C-BE32-E72D297353CC}">
              <c16:uniqueId val="{00000000-DDC0-4CAB-B86A-09D33124E2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DDC0-4CAB-B86A-09D33124E2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24.89</c:v>
                </c:pt>
                <c:pt idx="1">
                  <c:v>23.83</c:v>
                </c:pt>
                <c:pt idx="2">
                  <c:v>25.17</c:v>
                </c:pt>
                <c:pt idx="3">
                  <c:v>41.17</c:v>
                </c:pt>
                <c:pt idx="4">
                  <c:v>36.17</c:v>
                </c:pt>
              </c:numCache>
            </c:numRef>
          </c:val>
          <c:extLst>
            <c:ext xmlns:c16="http://schemas.microsoft.com/office/drawing/2014/chart" uri="{C3380CC4-5D6E-409C-BE32-E72D297353CC}">
              <c16:uniqueId val="{00000000-09C9-46E6-90DD-C22D232388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9C9-46E6-90DD-C22D232388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73.83</c:v>
                </c:pt>
                <c:pt idx="1">
                  <c:v>75.61</c:v>
                </c:pt>
                <c:pt idx="2">
                  <c:v>78.28</c:v>
                </c:pt>
                <c:pt idx="3">
                  <c:v>81.069999999999993</c:v>
                </c:pt>
                <c:pt idx="4">
                  <c:v>84</c:v>
                </c:pt>
              </c:numCache>
            </c:numRef>
          </c:val>
          <c:extLst>
            <c:ext xmlns:c16="http://schemas.microsoft.com/office/drawing/2014/chart" uri="{C3380CC4-5D6E-409C-BE32-E72D297353CC}">
              <c16:uniqueId val="{00000000-4269-46FB-B9D8-279D9A293E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269-46FB-B9D8-279D9A293E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片品村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4185</v>
      </c>
      <c r="AM8" s="45"/>
      <c r="AN8" s="45"/>
      <c r="AO8" s="45"/>
      <c r="AP8" s="45"/>
      <c r="AQ8" s="45"/>
      <c r="AR8" s="45"/>
      <c r="AS8" s="45"/>
      <c r="AT8" s="46">
        <f>データ!T6</f>
        <v>391.76</v>
      </c>
      <c r="AU8" s="46"/>
      <c r="AV8" s="46"/>
      <c r="AW8" s="46"/>
      <c r="AX8" s="46"/>
      <c r="AY8" s="46"/>
      <c r="AZ8" s="46"/>
      <c r="BA8" s="46"/>
      <c r="BB8" s="46">
        <f>データ!U6</f>
        <v>10.68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28.62</v>
      </c>
      <c r="Q10" s="46"/>
      <c r="R10" s="46"/>
      <c r="S10" s="46"/>
      <c r="T10" s="46"/>
      <c r="U10" s="46"/>
      <c r="V10" s="46"/>
      <c r="W10" s="46">
        <f>データ!Q6</f>
        <v>80.8</v>
      </c>
      <c r="X10" s="46"/>
      <c r="Y10" s="46"/>
      <c r="Z10" s="46"/>
      <c r="AA10" s="46"/>
      <c r="AB10" s="46"/>
      <c r="AC10" s="46"/>
      <c r="AD10" s="45">
        <f>データ!R6</f>
        <v>1900</v>
      </c>
      <c r="AE10" s="45"/>
      <c r="AF10" s="45"/>
      <c r="AG10" s="45"/>
      <c r="AH10" s="45"/>
      <c r="AI10" s="45"/>
      <c r="AJ10" s="45"/>
      <c r="AK10" s="2"/>
      <c r="AL10" s="45">
        <f>データ!V6</f>
        <v>1181</v>
      </c>
      <c r="AM10" s="45"/>
      <c r="AN10" s="45"/>
      <c r="AO10" s="45"/>
      <c r="AP10" s="45"/>
      <c r="AQ10" s="45"/>
      <c r="AR10" s="45"/>
      <c r="AS10" s="45"/>
      <c r="AT10" s="46">
        <f>データ!W6</f>
        <v>0.81</v>
      </c>
      <c r="AU10" s="46"/>
      <c r="AV10" s="46"/>
      <c r="AW10" s="46"/>
      <c r="AX10" s="46"/>
      <c r="AY10" s="46"/>
      <c r="AZ10" s="46"/>
      <c r="BA10" s="46"/>
      <c r="BB10" s="46">
        <f>データ!X6</f>
        <v>1458.02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V3N0FBMpBb1DY+nVTgqdp0TqM9GalN8dMsXQ1Gad6aQCSR4NVnFPlJGoIL3wp+6VRTAyzvmwMzPifrIGsEUxcg==" saltValue="PE7GnuUnzRLaJV5eTWH4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104434</v>
      </c>
      <c r="D6" s="19">
        <f t="shared" si="3"/>
        <v>47</v>
      </c>
      <c r="E6" s="19">
        <f t="shared" si="3"/>
        <v>17</v>
      </c>
      <c r="F6" s="19">
        <f t="shared" si="3"/>
        <v>4</v>
      </c>
      <c r="G6" s="19">
        <f t="shared" si="3"/>
        <v>0</v>
      </c>
      <c r="H6" s="19" t="str">
        <f t="shared" si="3"/>
        <v>群馬県　片品村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28.62</v>
      </c>
      <c r="Q6" s="20">
        <f t="shared" si="3"/>
        <v>80.8</v>
      </c>
      <c r="R6" s="20">
        <f t="shared" si="3"/>
        <v>1900</v>
      </c>
      <c r="S6" s="20">
        <f t="shared" si="3"/>
        <v>4185</v>
      </c>
      <c r="T6" s="20">
        <f t="shared" si="3"/>
        <v>391.76</v>
      </c>
      <c r="U6" s="20">
        <f t="shared" si="3"/>
        <v>10.68</v>
      </c>
      <c r="V6" s="20">
        <f t="shared" si="3"/>
        <v>1181</v>
      </c>
      <c r="W6" s="20">
        <f t="shared" si="3"/>
        <v>0.81</v>
      </c>
      <c r="X6" s="20">
        <f t="shared" si="3"/>
        <v>1458.02</v>
      </c>
      <c r="Y6" s="21">
        <f>IF(Y7="",NA(),Y7)</f>
        <v>80.52</v>
      </c>
      <c r="Z6" s="21">
        <f t="shared" ref="Z6:AH6" si="4">IF(Z7="",NA(),Z7)</f>
        <v>73.88</v>
      </c>
      <c r="AA6" s="21">
        <f t="shared" si="4"/>
        <v>85.2</v>
      </c>
      <c r="AB6" s="21">
        <f t="shared" si="4"/>
        <v>76.8</v>
      </c>
      <c r="AC6" s="21">
        <f t="shared" si="4"/>
        <v>48.22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604.96</v>
      </c>
      <c r="BH6" s="21">
        <f t="shared" si="7"/>
        <v>547.26</v>
      </c>
      <c r="BI6" s="21">
        <f t="shared" si="7"/>
        <v>632.92999999999995</v>
      </c>
      <c r="BJ6" s="21">
        <f t="shared" si="7"/>
        <v>867.86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49.32</v>
      </c>
      <c r="BR6" s="21">
        <f t="shared" ref="BR6:BZ6" si="8">IF(BR7="",NA(),BR7)</f>
        <v>44.06</v>
      </c>
      <c r="BS6" s="21">
        <f t="shared" si="8"/>
        <v>35.43</v>
      </c>
      <c r="BT6" s="21">
        <f t="shared" si="8"/>
        <v>27.4</v>
      </c>
      <c r="BU6" s="21">
        <f t="shared" si="8"/>
        <v>26.08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165.86</v>
      </c>
      <c r="CC6" s="21">
        <f t="shared" ref="CC6:CK6" si="9">IF(CC7="",NA(),CC7)</f>
        <v>236.38</v>
      </c>
      <c r="CD6" s="21">
        <f t="shared" si="9"/>
        <v>294.64999999999998</v>
      </c>
      <c r="CE6" s="21">
        <f t="shared" si="9"/>
        <v>378.41</v>
      </c>
      <c r="CF6" s="21">
        <f t="shared" si="9"/>
        <v>390.6</v>
      </c>
      <c r="CG6" s="21">
        <f t="shared" si="9"/>
        <v>221.81</v>
      </c>
      <c r="CH6" s="21">
        <f t="shared" si="9"/>
        <v>230.02</v>
      </c>
      <c r="CI6" s="21">
        <f t="shared" si="9"/>
        <v>228.47</v>
      </c>
      <c r="CJ6" s="21">
        <f t="shared" si="9"/>
        <v>224.88</v>
      </c>
      <c r="CK6" s="21">
        <f t="shared" si="9"/>
        <v>228.64</v>
      </c>
      <c r="CL6" s="20" t="str">
        <f>IF(CL7="","",IF(CL7="-","【-】","【"&amp;SUBSTITUTE(TEXT(CL7,"#,##0.00"),"-","△")&amp;"】"))</f>
        <v>【216.39】</v>
      </c>
      <c r="CM6" s="21">
        <f>IF(CM7="",NA(),CM7)</f>
        <v>24.89</v>
      </c>
      <c r="CN6" s="21">
        <f t="shared" ref="CN6:CV6" si="10">IF(CN7="",NA(),CN7)</f>
        <v>23.83</v>
      </c>
      <c r="CO6" s="21">
        <f t="shared" si="10"/>
        <v>25.17</v>
      </c>
      <c r="CP6" s="21">
        <f t="shared" si="10"/>
        <v>41.17</v>
      </c>
      <c r="CQ6" s="21">
        <f t="shared" si="10"/>
        <v>36.17</v>
      </c>
      <c r="CR6" s="21">
        <f t="shared" si="10"/>
        <v>43.36</v>
      </c>
      <c r="CS6" s="21">
        <f t="shared" si="10"/>
        <v>42.56</v>
      </c>
      <c r="CT6" s="21">
        <f t="shared" si="10"/>
        <v>42.47</v>
      </c>
      <c r="CU6" s="21">
        <f t="shared" si="10"/>
        <v>42.4</v>
      </c>
      <c r="CV6" s="21">
        <f t="shared" si="10"/>
        <v>42.28</v>
      </c>
      <c r="CW6" s="20" t="str">
        <f>IF(CW7="","",IF(CW7="-","【-】","【"&amp;SUBSTITUTE(TEXT(CW7,"#,##0.00"),"-","△")&amp;"】"))</f>
        <v>【42.57】</v>
      </c>
      <c r="CX6" s="21">
        <f>IF(CX7="",NA(),CX7)</f>
        <v>73.83</v>
      </c>
      <c r="CY6" s="21">
        <f t="shared" ref="CY6:DG6" si="11">IF(CY7="",NA(),CY7)</f>
        <v>75.61</v>
      </c>
      <c r="CZ6" s="21">
        <f t="shared" si="11"/>
        <v>78.28</v>
      </c>
      <c r="DA6" s="21">
        <f t="shared" si="11"/>
        <v>81.069999999999993</v>
      </c>
      <c r="DB6" s="21">
        <f t="shared" si="11"/>
        <v>84</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104434</v>
      </c>
      <c r="D7" s="23">
        <v>47</v>
      </c>
      <c r="E7" s="23">
        <v>17</v>
      </c>
      <c r="F7" s="23">
        <v>4</v>
      </c>
      <c r="G7" s="23">
        <v>0</v>
      </c>
      <c r="H7" s="23" t="s">
        <v>97</v>
      </c>
      <c r="I7" s="23" t="s">
        <v>98</v>
      </c>
      <c r="J7" s="23" t="s">
        <v>99</v>
      </c>
      <c r="K7" s="23" t="s">
        <v>100</v>
      </c>
      <c r="L7" s="23" t="s">
        <v>101</v>
      </c>
      <c r="M7" s="23" t="s">
        <v>102</v>
      </c>
      <c r="N7" s="24" t="s">
        <v>103</v>
      </c>
      <c r="O7" s="24" t="s">
        <v>104</v>
      </c>
      <c r="P7" s="24">
        <v>28.62</v>
      </c>
      <c r="Q7" s="24">
        <v>80.8</v>
      </c>
      <c r="R7" s="24">
        <v>1900</v>
      </c>
      <c r="S7" s="24">
        <v>4185</v>
      </c>
      <c r="T7" s="24">
        <v>391.76</v>
      </c>
      <c r="U7" s="24">
        <v>10.68</v>
      </c>
      <c r="V7" s="24">
        <v>1181</v>
      </c>
      <c r="W7" s="24">
        <v>0.81</v>
      </c>
      <c r="X7" s="24">
        <v>1458.02</v>
      </c>
      <c r="Y7" s="24">
        <v>80.52</v>
      </c>
      <c r="Z7" s="24">
        <v>73.88</v>
      </c>
      <c r="AA7" s="24">
        <v>85.2</v>
      </c>
      <c r="AB7" s="24">
        <v>76.8</v>
      </c>
      <c r="AC7" s="24">
        <v>48.22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604.96</v>
      </c>
      <c r="BH7" s="24">
        <v>547.26</v>
      </c>
      <c r="BI7" s="24">
        <v>632.92999999999995</v>
      </c>
      <c r="BJ7" s="24">
        <v>867.86</v>
      </c>
      <c r="BK7" s="24">
        <v>1243.71</v>
      </c>
      <c r="BL7" s="24">
        <v>1194.1500000000001</v>
      </c>
      <c r="BM7" s="24">
        <v>1206.79</v>
      </c>
      <c r="BN7" s="24">
        <v>1258.43</v>
      </c>
      <c r="BO7" s="24">
        <v>1163.75</v>
      </c>
      <c r="BP7" s="24">
        <v>1201.79</v>
      </c>
      <c r="BQ7" s="24">
        <v>49.32</v>
      </c>
      <c r="BR7" s="24">
        <v>44.06</v>
      </c>
      <c r="BS7" s="24">
        <v>35.43</v>
      </c>
      <c r="BT7" s="24">
        <v>27.4</v>
      </c>
      <c r="BU7" s="24">
        <v>26.08</v>
      </c>
      <c r="BV7" s="24">
        <v>74.3</v>
      </c>
      <c r="BW7" s="24">
        <v>72.260000000000005</v>
      </c>
      <c r="BX7" s="24">
        <v>71.84</v>
      </c>
      <c r="BY7" s="24">
        <v>73.36</v>
      </c>
      <c r="BZ7" s="24">
        <v>72.599999999999994</v>
      </c>
      <c r="CA7" s="24">
        <v>75.31</v>
      </c>
      <c r="CB7" s="24">
        <v>165.86</v>
      </c>
      <c r="CC7" s="24">
        <v>236.38</v>
      </c>
      <c r="CD7" s="24">
        <v>294.64999999999998</v>
      </c>
      <c r="CE7" s="24">
        <v>378.41</v>
      </c>
      <c r="CF7" s="24">
        <v>390.6</v>
      </c>
      <c r="CG7" s="24">
        <v>221.81</v>
      </c>
      <c r="CH7" s="24">
        <v>230.02</v>
      </c>
      <c r="CI7" s="24">
        <v>228.47</v>
      </c>
      <c r="CJ7" s="24">
        <v>224.88</v>
      </c>
      <c r="CK7" s="24">
        <v>228.64</v>
      </c>
      <c r="CL7" s="24">
        <v>216.39</v>
      </c>
      <c r="CM7" s="24">
        <v>24.89</v>
      </c>
      <c r="CN7" s="24">
        <v>23.83</v>
      </c>
      <c r="CO7" s="24">
        <v>25.17</v>
      </c>
      <c r="CP7" s="24">
        <v>41.17</v>
      </c>
      <c r="CQ7" s="24">
        <v>36.17</v>
      </c>
      <c r="CR7" s="24">
        <v>43.36</v>
      </c>
      <c r="CS7" s="24">
        <v>42.56</v>
      </c>
      <c r="CT7" s="24">
        <v>42.47</v>
      </c>
      <c r="CU7" s="24">
        <v>42.4</v>
      </c>
      <c r="CV7" s="24">
        <v>42.28</v>
      </c>
      <c r="CW7" s="24">
        <v>42.57</v>
      </c>
      <c r="CX7" s="24">
        <v>73.83</v>
      </c>
      <c r="CY7" s="24">
        <v>75.61</v>
      </c>
      <c r="CZ7" s="24">
        <v>78.28</v>
      </c>
      <c r="DA7" s="24">
        <v>81.069999999999993</v>
      </c>
      <c r="DB7" s="24">
        <v>84</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2023-01-24T08:19:18Z</cp:lastPrinted>
  <dcterms:created xsi:type="dcterms:W3CDTF">2022-12-01T01:50:44Z</dcterms:created>
  <dcterms:modified xsi:type="dcterms:W3CDTF">2023-02-09T07:05:31Z</dcterms:modified>
  <cp:category/>
</cp:coreProperties>
</file>