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23 草津町\"/>
    </mc:Choice>
  </mc:AlternateContent>
  <xr:revisionPtr revIDLastSave="0" documentId="13_ncr:1_{A0BD6411-B4CF-4059-ADB3-CF8653741FD3}" xr6:coauthVersionLast="36" xr6:coauthVersionMax="36" xr10:uidLastSave="{00000000-0000-0000-0000-000000000000}"/>
  <workbookProtection workbookAlgorithmName="SHA-512" workbookHashValue="uKeSOiYvSsfaX6Ag8obzKhCfTxWjQCWegp6xGa99wdLG5bEWHH0Ipvd7S6FuOG2/F35fWUrG6R4NZ2WcFGjEwA==" workbookSaltValue="zqGYxX0qvDUyW+1f00Qy6g==" workbookSpinCount="100000" lockStructure="1"/>
  <bookViews>
    <workbookView xWindow="0" yWindow="0" windowWidth="15360" windowHeight="76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<sst xmlns="http://schemas.openxmlformats.org/spreadsheetml/2006/main" count="228" uniqueCount="115">
  <si>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</si>
  <si>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</si>
  <si>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</si>
  <si>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</si>
  <si>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</si>
  <si>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</si>
  <si>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</si>
  <si>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</si>
  <si>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</si>
  <si>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</si>
  <si>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</si>
  <si>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</si>
  <si>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</si>
  <si>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</si>
  <si>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</si>
  <si>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</si>
  <si>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</si>
  <si>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</si>
  <si>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</si>
  <si>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</si>
  <si>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</si>
  <si>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</si>
  <si>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</si>
  <si>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</si>
  <si>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</si>
  <si>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</si>
  <si>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</si>
  <si>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</si>
  <si>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</si>
  <si>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</si>
  <si>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</si>
  <si>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</si>
  <si>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</si>
  <si>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</si>
  <si>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</si>
  <si>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</si>
  <si>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</si>
  <si>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</si>
  <si>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</si>
  <si>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</si>
  <si>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</si>
  <si>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</si>
  <si>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</si>
  <si>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</si>
  <si>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</si>
  <si>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</si>
  <si>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</si>
  <si>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</si>
  <si>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</si>
  <si>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</si>
  <si>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</si>
  <si>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</si>
  <si>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</si>
  <si>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</si>
  <si>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</si>
  <si>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</si>
  <si>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</si>
  <si>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</si>
  <si>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</si>
  <si>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</si>
  <si>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</si>
  <si>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</si>
  <si>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</si>
  <si>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</si>
  <si>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</si>
  <si>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</si>
  <si>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</si>
  <si>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</si>
  <si>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</si>
  <si>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</si>
  <si>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</si>
  <si>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</si>
  <si>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</si>
  <si>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</si>
  <si>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</si>
  <si>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</si>
  <si>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</si>
  <si>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</si>
  <si>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</si>
  <si>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</si>
  <si>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</si>
  <si>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</si>
  <si>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</si>
  <si>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</si>
  <si>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</si>
  <si>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</si>
  <si>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</si>
  <si>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</si>
  <si>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</si>
  <si>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</si>
  <si>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</si>
  <si>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</si>
  <si>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</si>
  <si>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草津町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</si>
  <si>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</si>
  <si>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</si>
  <si>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</si>
  <si>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</si>
  <si>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</si>
  <si>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</si>
  <si>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</si>
  <si>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</si>
  <si>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</si>
  <si>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</si>
  <si>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</si>
  <si>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</si>
  <si>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</si>
  <si>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</si>
  <si>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</si>
  <si>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</si>
  <si>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</si>
  <si>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</si>
  <si>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①〈経営収支比率〉当該値は１００％以上となっているため給水収益で維持管理等は賄えているが、更新投資財源の確保に向け経費削減を図り健全経営に努める。
②〈累積欠損金比率〉当該値は０％になっているので経費削減、健全経営に努める。
③〈流動比率〉平均値と比較しても比率は高いので支払能力は十分にある。
④〈企業債残高対給水収益比率〉当該値は０％になったが、今後の更新投資等により比率が高くなる事も考えられる。
⑤〈料金回収率〉給水に要する費用は給水収益により賄っている状況にあるが、更新投資等に備え料金収入の確保に努める。
⑥〈給水原価〉平均値と比較しても安価な費用で賄えている。今後もこの水準を維持出来るよう健全経営に努めていく。
⑦〈施設利用率〉観光地特有の季節変動やピーク時に対応するため、平均値と比較すると低い値になっている。
⑧〈有収率〉平均値と比較すると低い値にあるので、漏水対策等により数値を上げられるよう努めていく必要がある。</t>
    <rPh sb="407" eb="408">
      <t>ツト</t>
    </rPh>
    <phoneticPr fontId="4"/>
  </si>
  <si>
    <t>①〈有形固定資産減価償却率〉平均値と比較して耐用年数に近い資産を保有している状況にある。
②〈管路経年比率〉平均値と比較すると高い状況にあるので計画的な更新をしていく必要がある。
③〈管路更新率〉近年は更新工事を実施し平均値を上回る結果となった。今後も老朽管を計画的に更新していきたい。</t>
    <rPh sb="98" eb="100">
      <t>キンネン</t>
    </rPh>
    <phoneticPr fontId="4"/>
  </si>
  <si>
    <t>経営については安定した状況にあるが、令和３年度も新型コロナウイルスにより料金収入の影響はあったが、費用についても経費削減により純利益という形であった。
令和４年度以降も新型コロナウイルスの影響はまだある中で、料金収入の確保を図り、安定経営を目指し進めていきたい。またアセットマネジメント、基本計画、経営戦略など策定したものを活用し施設・管路等の更新計画を進めていく予定である。
今後も水道事業全体の健全性・効率性等、今後の改善に取り組んで進めていきたい。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</si>
</sst>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0.79</c:v>
                </c:pt>
                <c:pt idx="1">
                  <c:v>1.35</c:v>
                </c:pt>
                <c:pt idx="2">
                  <c:v>0.93</c:v>
                </c:pt>
                <c:pt idx="3">
                  <c:v>1.2</c:v>
                </c:pt>
                <c:pt idx="4">
                  <c:v>0.56000000000000005</c:v>
                </c:pt>
              </c:numCache>
            </c:numRef>
          </c:val>
          <c:extLst>
            <c:ext xmlns:c16="http://schemas.microsoft.com/office/drawing/2014/chart" uri="{C3380CC4-5D6E-409C-BE32-E72D297353CC}">
              <c16:uniqueId val="{00000000-12BA-4D7C-BA88-3605E97AB58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12BA-4D7C-BA88-3605E97AB58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42.33</c:v>
                </c:pt>
                <c:pt idx="1">
                  <c:v>42.44</c:v>
                </c:pt>
                <c:pt idx="2">
                  <c:v>43.55</c:v>
                </c:pt>
                <c:pt idx="3">
                  <c:v>38.880000000000003</c:v>
                </c:pt>
                <c:pt idx="4">
                  <c:v>41.68</c:v>
                </c:pt>
              </c:numCache>
            </c:numRef>
          </c:val>
          <c:extLst>
            <c:ext xmlns:c16="http://schemas.microsoft.com/office/drawing/2014/chart" uri="{C3380CC4-5D6E-409C-BE32-E72D297353CC}">
              <c16:uniqueId val="{00000000-7EAF-44F4-A721-70347833EB9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7EAF-44F4-A721-70347833EB9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66.22</c:v>
                </c:pt>
                <c:pt idx="1">
                  <c:v>64.209999999999994</c:v>
                </c:pt>
                <c:pt idx="2">
                  <c:v>62.48</c:v>
                </c:pt>
                <c:pt idx="3">
                  <c:v>60.51</c:v>
                </c:pt>
                <c:pt idx="4">
                  <c:v>56.76</c:v>
                </c:pt>
              </c:numCache>
            </c:numRef>
          </c:val>
          <c:extLst>
            <c:ext xmlns:c16="http://schemas.microsoft.com/office/drawing/2014/chart" uri="{C3380CC4-5D6E-409C-BE32-E72D297353CC}">
              <c16:uniqueId val="{00000000-ED1A-4389-BA13-35AE61D82BA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ED1A-4389-BA13-35AE61D82BA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119.61</c:v>
                </c:pt>
                <c:pt idx="1">
                  <c:v>111.41</c:v>
                </c:pt>
                <c:pt idx="2">
                  <c:v>124.94</c:v>
                </c:pt>
                <c:pt idx="3">
                  <c:v>115.44</c:v>
                </c:pt>
                <c:pt idx="4">
                  <c:v>121.79</c:v>
                </c:pt>
              </c:numCache>
            </c:numRef>
          </c:val>
          <c:extLst>
            <c:ext xmlns:c16="http://schemas.microsoft.com/office/drawing/2014/chart" uri="{C3380CC4-5D6E-409C-BE32-E72D297353CC}">
              <c16:uniqueId val="{00000000-B224-4D0F-B3D0-727673BF5AD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B224-4D0F-B3D0-727673BF5AD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54.27</c:v>
                </c:pt>
                <c:pt idx="1">
                  <c:v>53.08</c:v>
                </c:pt>
                <c:pt idx="2">
                  <c:v>54</c:v>
                </c:pt>
                <c:pt idx="3">
                  <c:v>52.55</c:v>
                </c:pt>
                <c:pt idx="4">
                  <c:v>52.95</c:v>
                </c:pt>
              </c:numCache>
            </c:numRef>
          </c:val>
          <c:extLst>
            <c:ext xmlns:c16="http://schemas.microsoft.com/office/drawing/2014/chart" uri="{C3380CC4-5D6E-409C-BE32-E72D297353CC}">
              <c16:uniqueId val="{00000000-F053-45DE-8E09-931129E2553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F053-45DE-8E09-931129E2553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43.69</c:v>
                </c:pt>
                <c:pt idx="1">
                  <c:v>42.34</c:v>
                </c:pt>
                <c:pt idx="2">
                  <c:v>42.34</c:v>
                </c:pt>
                <c:pt idx="3">
                  <c:v>41.15</c:v>
                </c:pt>
                <c:pt idx="4">
                  <c:v>41.78</c:v>
                </c:pt>
              </c:numCache>
            </c:numRef>
          </c:val>
          <c:extLst>
            <c:ext xmlns:c16="http://schemas.microsoft.com/office/drawing/2014/chart" uri="{C3380CC4-5D6E-409C-BE32-E72D297353CC}">
              <c16:uniqueId val="{00000000-D208-4D65-A2FD-77BAC5FF042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D208-4D65-A2FD-77BAC5FF042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CD-4801-92B8-B242A719F0F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9FCD-4801-92B8-B242A719F0F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4901.2700000000004</c:v>
                </c:pt>
                <c:pt idx="1">
                  <c:v>4616</c:v>
                </c:pt>
                <c:pt idx="2">
                  <c:v>5724.23</c:v>
                </c:pt>
                <c:pt idx="3">
                  <c:v>8867.4599999999991</c:v>
                </c:pt>
                <c:pt idx="4">
                  <c:v>2201.71</c:v>
                </c:pt>
              </c:numCache>
            </c:numRef>
          </c:val>
          <c:extLst>
            <c:ext xmlns:c16="http://schemas.microsoft.com/office/drawing/2014/chart" uri="{C3380CC4-5D6E-409C-BE32-E72D297353CC}">
              <c16:uniqueId val="{00000000-3833-4B61-B9D7-9C0DA3389D6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3833-4B61-B9D7-9C0DA3389D6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formatCode="#,##0.00;&quot;△&quot;#,##0.00;&quot;-&quot;">
                  <c:v>0.4</c:v>
                </c:pt>
                <c:pt idx="1">
                  <c:v>0</c:v>
                </c:pt>
                <c:pt idx="2">
                  <c:v>0</c:v>
                </c:pt>
                <c:pt idx="3">
                  <c:v>0</c:v>
                </c:pt>
                <c:pt idx="4">
                  <c:v>0</c:v>
                </c:pt>
              </c:numCache>
            </c:numRef>
          </c:val>
          <c:extLst>
            <c:ext xmlns:c16="http://schemas.microsoft.com/office/drawing/2014/chart" uri="{C3380CC4-5D6E-409C-BE32-E72D297353CC}">
              <c16:uniqueId val="{00000000-2218-4FEC-BD93-D8973C18AED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2218-4FEC-BD93-D8973C18AED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122.43</c:v>
                </c:pt>
                <c:pt idx="1">
                  <c:v>111.6</c:v>
                </c:pt>
                <c:pt idx="2">
                  <c:v>124.09</c:v>
                </c:pt>
                <c:pt idx="3">
                  <c:v>117.63</c:v>
                </c:pt>
                <c:pt idx="4">
                  <c:v>125.55</c:v>
                </c:pt>
              </c:numCache>
            </c:numRef>
          </c:val>
          <c:extLst>
            <c:ext xmlns:c16="http://schemas.microsoft.com/office/drawing/2014/chart" uri="{C3380CC4-5D6E-409C-BE32-E72D297353CC}">
              <c16:uniqueId val="{00000000-2668-4899-96A7-4788A92479D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2668-4899-96A7-4788A92479D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63.37</c:v>
                </c:pt>
                <c:pt idx="1">
                  <c:v>69.63</c:v>
                </c:pt>
                <c:pt idx="2">
                  <c:v>62.05</c:v>
                </c:pt>
                <c:pt idx="3">
                  <c:v>66.45</c:v>
                </c:pt>
                <c:pt idx="4">
                  <c:v>62.54</c:v>
                </c:pt>
              </c:numCache>
            </c:numRef>
          </c:val>
          <c:extLst>
            <c:ext xmlns:c16="http://schemas.microsoft.com/office/drawing/2014/chart" uri="{C3380CC4-5D6E-409C-BE32-E72D297353CC}">
              <c16:uniqueId val="{00000000-A20D-4019-BB77-7E66C7FAFC1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A20D-4019-BB77-7E66C7FAFC1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群馬県　草津町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6152</v>
      </c>
      <c r="AM8" s="66"/>
      <c r="AN8" s="66"/>
      <c r="AO8" s="66"/>
      <c r="AP8" s="66"/>
      <c r="AQ8" s="66"/>
      <c r="AR8" s="66"/>
      <c r="AS8" s="66"/>
      <c r="AT8" s="37">
        <f>データ!$S$6</f>
        <v>49.75</v>
      </c>
      <c r="AU8" s="38"/>
      <c r="AV8" s="38"/>
      <c r="AW8" s="38"/>
      <c r="AX8" s="38"/>
      <c r="AY8" s="38"/>
      <c r="AZ8" s="38"/>
      <c r="BA8" s="38"/>
      <c r="BB8" s="55">
        <f>データ!$T$6</f>
        <v>123.66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94.92</v>
      </c>
      <c r="J10" s="38"/>
      <c r="K10" s="38"/>
      <c r="L10" s="38"/>
      <c r="M10" s="38"/>
      <c r="N10" s="38"/>
      <c r="O10" s="65"/>
      <c r="P10" s="55">
        <f>データ!$P$6</f>
        <v>88.73</v>
      </c>
      <c r="Q10" s="55"/>
      <c r="R10" s="55"/>
      <c r="S10" s="55"/>
      <c r="T10" s="55"/>
      <c r="U10" s="55"/>
      <c r="V10" s="55"/>
      <c r="W10" s="66">
        <f>データ!$Q$6</f>
        <v>1414</v>
      </c>
      <c r="X10" s="66"/>
      <c r="Y10" s="66"/>
      <c r="Z10" s="66"/>
      <c r="AA10" s="66"/>
      <c r="AB10" s="66"/>
      <c r="AC10" s="66"/>
      <c r="AD10" s="2"/>
      <c r="AE10" s="2"/>
      <c r="AF10" s="2"/>
      <c r="AG10" s="2"/>
      <c r="AH10" s="2"/>
      <c r="AI10" s="2"/>
      <c r="AJ10" s="2"/>
      <c r="AK10" s="2"/>
      <c r="AL10" s="66">
        <f>データ!$U$6</f>
        <v>5385</v>
      </c>
      <c r="AM10" s="66"/>
      <c r="AN10" s="66"/>
      <c r="AO10" s="66"/>
      <c r="AP10" s="66"/>
      <c r="AQ10" s="66"/>
      <c r="AR10" s="66"/>
      <c r="AS10" s="66"/>
      <c r="AT10" s="37">
        <f>データ!$V$6</f>
        <v>2.96</v>
      </c>
      <c r="AU10" s="38"/>
      <c r="AV10" s="38"/>
      <c r="AW10" s="38"/>
      <c r="AX10" s="38"/>
      <c r="AY10" s="38"/>
      <c r="AZ10" s="38"/>
      <c r="BA10" s="38"/>
      <c r="BB10" s="55">
        <f>データ!$W$6</f>
        <v>1819.26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Vy/FWA3I3z7JhrZjNkS2gAe7DMLHj2sIOUuQdApxAosZddFFpYhe2fZD04pfggmOfeGGR7XPV9iyzfVeCd7lwg==" saltValue="+r26SNXO2A86wCqGidxr7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104264</v>
      </c>
      <c r="D6" s="20">
        <f t="shared" si="3"/>
        <v>46</v>
      </c>
      <c r="E6" s="20">
        <f t="shared" si="3"/>
        <v>1</v>
      </c>
      <c r="F6" s="20">
        <f t="shared" si="3"/>
        <v>0</v>
      </c>
      <c r="G6" s="20">
        <f t="shared" si="3"/>
        <v>1</v>
      </c>
      <c r="H6" s="20" t="str">
        <f t="shared" si="3"/>
        <v>群馬県　草津町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94.92</v>
      </c>
      <c r="P6" s="21">
        <f t="shared" si="3"/>
        <v>88.73</v>
      </c>
      <c r="Q6" s="21">
        <f t="shared" si="3"/>
        <v>1414</v>
      </c>
      <c r="R6" s="21">
        <f t="shared" si="3"/>
        <v>6152</v>
      </c>
      <c r="S6" s="21">
        <f t="shared" si="3"/>
        <v>49.75</v>
      </c>
      <c r="T6" s="21">
        <f t="shared" si="3"/>
        <v>123.66</v>
      </c>
      <c r="U6" s="21">
        <f t="shared" si="3"/>
        <v>5385</v>
      </c>
      <c r="V6" s="21">
        <f t="shared" si="3"/>
        <v>2.96</v>
      </c>
      <c r="W6" s="21">
        <f t="shared" si="3"/>
        <v>1819.26</v>
      </c>
      <c r="X6" s="22">
        <f>IF(X7="",NA(),X7)</f>
        <v>119.61</v>
      </c>
      <c r="Y6" s="22">
        <f t="shared" ref="Y6:AG6" si="4">IF(Y7="",NA(),Y7)</f>
        <v>111.41</v>
      </c>
      <c r="Z6" s="22">
        <f t="shared" si="4"/>
        <v>124.94</v>
      </c>
      <c r="AA6" s="22">
        <f t="shared" si="4"/>
        <v>115.44</v>
      </c>
      <c r="AB6" s="22">
        <f t="shared" si="4"/>
        <v>121.79</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4901.2700000000004</v>
      </c>
      <c r="AU6" s="22">
        <f t="shared" ref="AU6:BC6" si="6">IF(AU7="",NA(),AU7)</f>
        <v>4616</v>
      </c>
      <c r="AV6" s="22">
        <f t="shared" si="6"/>
        <v>5724.23</v>
      </c>
      <c r="AW6" s="22">
        <f t="shared" si="6"/>
        <v>8867.4599999999991</v>
      </c>
      <c r="AX6" s="22">
        <f t="shared" si="6"/>
        <v>2201.71</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0.4</v>
      </c>
      <c r="BF6" s="21">
        <f t="shared" ref="BF6:BN6" si="7">IF(BF7="",NA(),BF7)</f>
        <v>0</v>
      </c>
      <c r="BG6" s="21">
        <f t="shared" si="7"/>
        <v>0</v>
      </c>
      <c r="BH6" s="21">
        <f t="shared" si="7"/>
        <v>0</v>
      </c>
      <c r="BI6" s="21">
        <f t="shared" si="7"/>
        <v>0</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122.43</v>
      </c>
      <c r="BQ6" s="22">
        <f t="shared" ref="BQ6:BY6" si="8">IF(BQ7="",NA(),BQ7)</f>
        <v>111.6</v>
      </c>
      <c r="BR6" s="22">
        <f t="shared" si="8"/>
        <v>124.09</v>
      </c>
      <c r="BS6" s="22">
        <f t="shared" si="8"/>
        <v>117.63</v>
      </c>
      <c r="BT6" s="22">
        <f t="shared" si="8"/>
        <v>125.55</v>
      </c>
      <c r="BU6" s="22">
        <f t="shared" si="8"/>
        <v>87.51</v>
      </c>
      <c r="BV6" s="22">
        <f t="shared" si="8"/>
        <v>84.77</v>
      </c>
      <c r="BW6" s="22">
        <f t="shared" si="8"/>
        <v>87.11</v>
      </c>
      <c r="BX6" s="22">
        <f t="shared" si="8"/>
        <v>82.78</v>
      </c>
      <c r="BY6" s="22">
        <f t="shared" si="8"/>
        <v>84.82</v>
      </c>
      <c r="BZ6" s="21" t="str">
        <f>IF(BZ7="","",IF(BZ7="-","【-】","【"&amp;SUBSTITUTE(TEXT(BZ7,"#,##0.00"),"-","△")&amp;"】"))</f>
        <v>【102.35】</v>
      </c>
      <c r="CA6" s="22">
        <f>IF(CA7="",NA(),CA7)</f>
        <v>63.37</v>
      </c>
      <c r="CB6" s="22">
        <f t="shared" ref="CB6:CJ6" si="9">IF(CB7="",NA(),CB7)</f>
        <v>69.63</v>
      </c>
      <c r="CC6" s="22">
        <f t="shared" si="9"/>
        <v>62.05</v>
      </c>
      <c r="CD6" s="22">
        <f t="shared" si="9"/>
        <v>66.45</v>
      </c>
      <c r="CE6" s="22">
        <f t="shared" si="9"/>
        <v>62.54</v>
      </c>
      <c r="CF6" s="22">
        <f t="shared" si="9"/>
        <v>218.42</v>
      </c>
      <c r="CG6" s="22">
        <f t="shared" si="9"/>
        <v>227.27</v>
      </c>
      <c r="CH6" s="22">
        <f t="shared" si="9"/>
        <v>223.98</v>
      </c>
      <c r="CI6" s="22">
        <f t="shared" si="9"/>
        <v>225.09</v>
      </c>
      <c r="CJ6" s="22">
        <f t="shared" si="9"/>
        <v>224.82</v>
      </c>
      <c r="CK6" s="21" t="str">
        <f>IF(CK7="","",IF(CK7="-","【-】","【"&amp;SUBSTITUTE(TEXT(CK7,"#,##0.00"),"-","△")&amp;"】"))</f>
        <v>【167.74】</v>
      </c>
      <c r="CL6" s="22">
        <f>IF(CL7="",NA(),CL7)</f>
        <v>42.33</v>
      </c>
      <c r="CM6" s="22">
        <f t="shared" ref="CM6:CU6" si="10">IF(CM7="",NA(),CM7)</f>
        <v>42.44</v>
      </c>
      <c r="CN6" s="22">
        <f t="shared" si="10"/>
        <v>43.55</v>
      </c>
      <c r="CO6" s="22">
        <f t="shared" si="10"/>
        <v>38.880000000000003</v>
      </c>
      <c r="CP6" s="22">
        <f t="shared" si="10"/>
        <v>41.68</v>
      </c>
      <c r="CQ6" s="22">
        <f t="shared" si="10"/>
        <v>50.24</v>
      </c>
      <c r="CR6" s="22">
        <f t="shared" si="10"/>
        <v>50.29</v>
      </c>
      <c r="CS6" s="22">
        <f t="shared" si="10"/>
        <v>49.64</v>
      </c>
      <c r="CT6" s="22">
        <f t="shared" si="10"/>
        <v>49.38</v>
      </c>
      <c r="CU6" s="22">
        <f t="shared" si="10"/>
        <v>50.09</v>
      </c>
      <c r="CV6" s="21" t="str">
        <f>IF(CV7="","",IF(CV7="-","【-】","【"&amp;SUBSTITUTE(TEXT(CV7,"#,##0.00"),"-","△")&amp;"】"))</f>
        <v>【60.29】</v>
      </c>
      <c r="CW6" s="22">
        <f>IF(CW7="",NA(),CW7)</f>
        <v>66.22</v>
      </c>
      <c r="CX6" s="22">
        <f t="shared" ref="CX6:DF6" si="11">IF(CX7="",NA(),CX7)</f>
        <v>64.209999999999994</v>
      </c>
      <c r="CY6" s="22">
        <f t="shared" si="11"/>
        <v>62.48</v>
      </c>
      <c r="CZ6" s="22">
        <f t="shared" si="11"/>
        <v>60.51</v>
      </c>
      <c r="DA6" s="22">
        <f t="shared" si="11"/>
        <v>56.76</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54.27</v>
      </c>
      <c r="DI6" s="22">
        <f t="shared" ref="DI6:DQ6" si="12">IF(DI7="",NA(),DI7)</f>
        <v>53.08</v>
      </c>
      <c r="DJ6" s="22">
        <f t="shared" si="12"/>
        <v>54</v>
      </c>
      <c r="DK6" s="22">
        <f t="shared" si="12"/>
        <v>52.55</v>
      </c>
      <c r="DL6" s="22">
        <f t="shared" si="12"/>
        <v>52.95</v>
      </c>
      <c r="DM6" s="22">
        <f t="shared" si="12"/>
        <v>45.14</v>
      </c>
      <c r="DN6" s="22">
        <f t="shared" si="12"/>
        <v>45.85</v>
      </c>
      <c r="DO6" s="22">
        <f t="shared" si="12"/>
        <v>47.31</v>
      </c>
      <c r="DP6" s="22">
        <f t="shared" si="12"/>
        <v>47.5</v>
      </c>
      <c r="DQ6" s="22">
        <f t="shared" si="12"/>
        <v>48.41</v>
      </c>
      <c r="DR6" s="21" t="str">
        <f>IF(DR7="","",IF(DR7="-","【-】","【"&amp;SUBSTITUTE(TEXT(DR7,"#,##0.00"),"-","△")&amp;"】"))</f>
        <v>【50.88】</v>
      </c>
      <c r="DS6" s="22">
        <f>IF(DS7="",NA(),DS7)</f>
        <v>43.69</v>
      </c>
      <c r="DT6" s="22">
        <f t="shared" ref="DT6:EB6" si="13">IF(DT7="",NA(),DT7)</f>
        <v>42.34</v>
      </c>
      <c r="DU6" s="22">
        <f t="shared" si="13"/>
        <v>42.34</v>
      </c>
      <c r="DV6" s="22">
        <f t="shared" si="13"/>
        <v>41.15</v>
      </c>
      <c r="DW6" s="22">
        <f t="shared" si="13"/>
        <v>41.78</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0.79</v>
      </c>
      <c r="EE6" s="22">
        <f t="shared" ref="EE6:EM6" si="14">IF(EE7="",NA(),EE7)</f>
        <v>1.35</v>
      </c>
      <c r="EF6" s="22">
        <f t="shared" si="14"/>
        <v>0.93</v>
      </c>
      <c r="EG6" s="22">
        <f t="shared" si="14"/>
        <v>1.2</v>
      </c>
      <c r="EH6" s="22">
        <f t="shared" si="14"/>
        <v>0.56000000000000005</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2">
      <c r="A7" s="15"/>
      <c r="B7" s="24">
        <v>2021</v>
      </c>
      <c r="C7" s="24">
        <v>104264</v>
      </c>
      <c r="D7" s="24">
        <v>46</v>
      </c>
      <c r="E7" s="24">
        <v>1</v>
      </c>
      <c r="F7" s="24">
        <v>0</v>
      </c>
      <c r="G7" s="24">
        <v>1</v>
      </c>
      <c r="H7" s="24" t="s">
        <v>93</v>
      </c>
      <c r="I7" s="24" t="s">
        <v>94</v>
      </c>
      <c r="J7" s="24" t="s">
        <v>95</v>
      </c>
      <c r="K7" s="24" t="s">
        <v>96</v>
      </c>
      <c r="L7" s="24" t="s">
        <v>97</v>
      </c>
      <c r="M7" s="24" t="s">
        <v>98</v>
      </c>
      <c r="N7" s="25" t="s">
        <v>99</v>
      </c>
      <c r="O7" s="25">
        <v>94.92</v>
      </c>
      <c r="P7" s="25">
        <v>88.73</v>
      </c>
      <c r="Q7" s="25">
        <v>1414</v>
      </c>
      <c r="R7" s="25">
        <v>6152</v>
      </c>
      <c r="S7" s="25">
        <v>49.75</v>
      </c>
      <c r="T7" s="25">
        <v>123.66</v>
      </c>
      <c r="U7" s="25">
        <v>5385</v>
      </c>
      <c r="V7" s="25">
        <v>2.96</v>
      </c>
      <c r="W7" s="25">
        <v>1819.26</v>
      </c>
      <c r="X7" s="25">
        <v>119.61</v>
      </c>
      <c r="Y7" s="25">
        <v>111.41</v>
      </c>
      <c r="Z7" s="25">
        <v>124.94</v>
      </c>
      <c r="AA7" s="25">
        <v>115.44</v>
      </c>
      <c r="AB7" s="25">
        <v>121.79</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4901.2700000000004</v>
      </c>
      <c r="AU7" s="25">
        <v>4616</v>
      </c>
      <c r="AV7" s="25">
        <v>5724.23</v>
      </c>
      <c r="AW7" s="25">
        <v>8867.4599999999991</v>
      </c>
      <c r="AX7" s="25">
        <v>2201.71</v>
      </c>
      <c r="AY7" s="25">
        <v>293.23</v>
      </c>
      <c r="AZ7" s="25">
        <v>300.14</v>
      </c>
      <c r="BA7" s="25">
        <v>301.04000000000002</v>
      </c>
      <c r="BB7" s="25">
        <v>305.08</v>
      </c>
      <c r="BC7" s="25">
        <v>305.33999999999997</v>
      </c>
      <c r="BD7" s="25">
        <v>261.51</v>
      </c>
      <c r="BE7" s="25">
        <v>0.4</v>
      </c>
      <c r="BF7" s="25">
        <v>0</v>
      </c>
      <c r="BG7" s="25">
        <v>0</v>
      </c>
      <c r="BH7" s="25">
        <v>0</v>
      </c>
      <c r="BI7" s="25">
        <v>0</v>
      </c>
      <c r="BJ7" s="25">
        <v>542.29999999999995</v>
      </c>
      <c r="BK7" s="25">
        <v>566.65</v>
      </c>
      <c r="BL7" s="25">
        <v>551.62</v>
      </c>
      <c r="BM7" s="25">
        <v>585.59</v>
      </c>
      <c r="BN7" s="25">
        <v>561.34</v>
      </c>
      <c r="BO7" s="25">
        <v>265.16000000000003</v>
      </c>
      <c r="BP7" s="25">
        <v>122.43</v>
      </c>
      <c r="BQ7" s="25">
        <v>111.6</v>
      </c>
      <c r="BR7" s="25">
        <v>124.09</v>
      </c>
      <c r="BS7" s="25">
        <v>117.63</v>
      </c>
      <c r="BT7" s="25">
        <v>125.55</v>
      </c>
      <c r="BU7" s="25">
        <v>87.51</v>
      </c>
      <c r="BV7" s="25">
        <v>84.77</v>
      </c>
      <c r="BW7" s="25">
        <v>87.11</v>
      </c>
      <c r="BX7" s="25">
        <v>82.78</v>
      </c>
      <c r="BY7" s="25">
        <v>84.82</v>
      </c>
      <c r="BZ7" s="25">
        <v>102.35</v>
      </c>
      <c r="CA7" s="25">
        <v>63.37</v>
      </c>
      <c r="CB7" s="25">
        <v>69.63</v>
      </c>
      <c r="CC7" s="25">
        <v>62.05</v>
      </c>
      <c r="CD7" s="25">
        <v>66.45</v>
      </c>
      <c r="CE7" s="25">
        <v>62.54</v>
      </c>
      <c r="CF7" s="25">
        <v>218.42</v>
      </c>
      <c r="CG7" s="25">
        <v>227.27</v>
      </c>
      <c r="CH7" s="25">
        <v>223.98</v>
      </c>
      <c r="CI7" s="25">
        <v>225.09</v>
      </c>
      <c r="CJ7" s="25">
        <v>224.82</v>
      </c>
      <c r="CK7" s="25">
        <v>167.74</v>
      </c>
      <c r="CL7" s="25">
        <v>42.33</v>
      </c>
      <c r="CM7" s="25">
        <v>42.44</v>
      </c>
      <c r="CN7" s="25">
        <v>43.55</v>
      </c>
      <c r="CO7" s="25">
        <v>38.880000000000003</v>
      </c>
      <c r="CP7" s="25">
        <v>41.68</v>
      </c>
      <c r="CQ7" s="25">
        <v>50.24</v>
      </c>
      <c r="CR7" s="25">
        <v>50.29</v>
      </c>
      <c r="CS7" s="25">
        <v>49.64</v>
      </c>
      <c r="CT7" s="25">
        <v>49.38</v>
      </c>
      <c r="CU7" s="25">
        <v>50.09</v>
      </c>
      <c r="CV7" s="25">
        <v>60.29</v>
      </c>
      <c r="CW7" s="25">
        <v>66.22</v>
      </c>
      <c r="CX7" s="25">
        <v>64.209999999999994</v>
      </c>
      <c r="CY7" s="25">
        <v>62.48</v>
      </c>
      <c r="CZ7" s="25">
        <v>60.51</v>
      </c>
      <c r="DA7" s="25">
        <v>56.76</v>
      </c>
      <c r="DB7" s="25">
        <v>78.650000000000006</v>
      </c>
      <c r="DC7" s="25">
        <v>77.73</v>
      </c>
      <c r="DD7" s="25">
        <v>78.09</v>
      </c>
      <c r="DE7" s="25">
        <v>78.010000000000005</v>
      </c>
      <c r="DF7" s="25">
        <v>77.599999999999994</v>
      </c>
      <c r="DG7" s="25">
        <v>90.12</v>
      </c>
      <c r="DH7" s="25">
        <v>54.27</v>
      </c>
      <c r="DI7" s="25">
        <v>53.08</v>
      </c>
      <c r="DJ7" s="25">
        <v>54</v>
      </c>
      <c r="DK7" s="25">
        <v>52.55</v>
      </c>
      <c r="DL7" s="25">
        <v>52.95</v>
      </c>
      <c r="DM7" s="25">
        <v>45.14</v>
      </c>
      <c r="DN7" s="25">
        <v>45.85</v>
      </c>
      <c r="DO7" s="25">
        <v>47.31</v>
      </c>
      <c r="DP7" s="25">
        <v>47.5</v>
      </c>
      <c r="DQ7" s="25">
        <v>48.41</v>
      </c>
      <c r="DR7" s="25">
        <v>50.88</v>
      </c>
      <c r="DS7" s="25">
        <v>43.69</v>
      </c>
      <c r="DT7" s="25">
        <v>42.34</v>
      </c>
      <c r="DU7" s="25">
        <v>42.34</v>
      </c>
      <c r="DV7" s="25">
        <v>41.15</v>
      </c>
      <c r="DW7" s="25">
        <v>41.78</v>
      </c>
      <c r="DX7" s="25">
        <v>13.58</v>
      </c>
      <c r="DY7" s="25">
        <v>14.13</v>
      </c>
      <c r="DZ7" s="25">
        <v>16.77</v>
      </c>
      <c r="EA7" s="25">
        <v>17.399999999999999</v>
      </c>
      <c r="EB7" s="25">
        <v>18.64</v>
      </c>
      <c r="EC7" s="25">
        <v>22.3</v>
      </c>
      <c r="ED7" s="25">
        <v>0.79</v>
      </c>
      <c r="EE7" s="25">
        <v>1.35</v>
      </c>
      <c r="EF7" s="25">
        <v>0.93</v>
      </c>
      <c r="EG7" s="25">
        <v>1.2</v>
      </c>
      <c r="EH7" s="25">
        <v>0.56000000000000005</v>
      </c>
      <c r="EI7" s="25">
        <v>0.44</v>
      </c>
      <c r="EJ7" s="25">
        <v>0.52</v>
      </c>
      <c r="EK7" s="25">
        <v>0.47</v>
      </c>
      <c r="EL7" s="25">
        <v>0.4</v>
      </c>
      <c r="EM7" s="25">
        <v>0.36</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2023-01-24T06:36:39Z</cp:lastPrinted>
  <dcterms:created xsi:type="dcterms:W3CDTF">2022-12-01T00:55:25Z</dcterms:created>
  <dcterms:modified xsi:type="dcterms:W3CDTF">2023-02-03T06:09:24Z</dcterms:modified>
  <cp:category/>
</cp:coreProperties>
</file>