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60" yWindow="32760" windowWidth="9255" windowHeight="14610"/>
  </bookViews>
  <sheets>
    <sheet name="派遣先一覧" sheetId="1" r:id="rId1"/>
    <sheet name="旅費計算表" sheetId="2" state="hidden" r:id="rId2"/>
  </sheets>
  <calcPr calcId="191029"/>
</workbook>
</file>

<file path=xl/calcChain.xml><?xml version="1.0" encoding="utf-8"?>
<calcChain xmlns="http://schemas.openxmlformats.org/spreadsheetml/2006/main">
  <c r="Q17" i="1" l="1"/>
  <c r="Q16" i="1"/>
  <c r="Q15" i="1"/>
  <c r="Q14" i="1"/>
  <c r="Q13" i="1"/>
  <c r="Q12" i="1"/>
  <c r="Q11" i="1"/>
  <c r="Q25" i="1"/>
  <c r="Q24" i="1"/>
  <c r="Q23" i="1"/>
  <c r="Q22" i="1"/>
  <c r="Q21" i="1"/>
  <c r="Q20" i="1"/>
  <c r="Q19" i="1"/>
  <c r="Q18" i="1"/>
  <c r="Q10" i="1"/>
  <c r="Q9" i="1"/>
  <c r="Q8" i="1"/>
  <c r="Q7" i="1"/>
  <c r="Q6" i="1"/>
  <c r="Q5" i="1"/>
  <c r="Q4" i="1"/>
  <c r="C19" i="2"/>
  <c r="O17" i="2"/>
  <c r="N17" i="2"/>
  <c r="M17" i="2"/>
  <c r="L17" i="2"/>
  <c r="K17" i="2"/>
  <c r="J17" i="2"/>
  <c r="I17" i="2"/>
  <c r="H17" i="2"/>
  <c r="G17" i="2"/>
  <c r="F17" i="2"/>
  <c r="E17" i="2"/>
  <c r="D17" i="2"/>
  <c r="C17" i="2"/>
</calcChain>
</file>

<file path=xl/sharedStrings.xml><?xml version="1.0" encoding="utf-8"?>
<sst xmlns="http://schemas.openxmlformats.org/spreadsheetml/2006/main" count="132" uniqueCount="87">
  <si>
    <t>別紙Ｂ　高齢者施設等への派遣先一覧</t>
    <rPh sb="0" eb="2">
      <t>ベッシ</t>
    </rPh>
    <rPh sb="4" eb="7">
      <t>コウレイシャ</t>
    </rPh>
    <rPh sb="7" eb="9">
      <t>シセツ</t>
    </rPh>
    <rPh sb="9" eb="10">
      <t>トウ</t>
    </rPh>
    <rPh sb="12" eb="15">
      <t>ハケンサキ</t>
    </rPh>
    <rPh sb="15" eb="17">
      <t>イチラン</t>
    </rPh>
    <phoneticPr fontId="1"/>
  </si>
  <si>
    <t>郡市医師会</t>
    <rPh sb="0" eb="2">
      <t>グンシ</t>
    </rPh>
    <rPh sb="2" eb="5">
      <t>イシカイ</t>
    </rPh>
    <phoneticPr fontId="1"/>
  </si>
  <si>
    <t>高齢者施設等</t>
    <rPh sb="0" eb="3">
      <t>コウレイシャ</t>
    </rPh>
    <rPh sb="3" eb="5">
      <t>シセツ</t>
    </rPh>
    <rPh sb="5" eb="6">
      <t>トウ</t>
    </rPh>
    <phoneticPr fontId="1"/>
  </si>
  <si>
    <t>名称</t>
    <rPh sb="0" eb="2">
      <t>メイショウ</t>
    </rPh>
    <phoneticPr fontId="1"/>
  </si>
  <si>
    <t>所在地</t>
    <rPh sb="0" eb="3">
      <t>ショザイチ</t>
    </rPh>
    <phoneticPr fontId="1"/>
  </si>
  <si>
    <t>類型</t>
    <rPh sb="0" eb="2">
      <t>ルイケイ</t>
    </rPh>
    <phoneticPr fontId="1"/>
  </si>
  <si>
    <t>有無</t>
    <rPh sb="0" eb="2">
      <t>ウム</t>
    </rPh>
    <phoneticPr fontId="1"/>
  </si>
  <si>
    <t>助言を行った併設施設</t>
    <rPh sb="0" eb="2">
      <t>ジョゲン</t>
    </rPh>
    <rPh sb="3" eb="4">
      <t>オコナ</t>
    </rPh>
    <rPh sb="6" eb="8">
      <t>ヘイセツ</t>
    </rPh>
    <rPh sb="8" eb="10">
      <t>シセツ</t>
    </rPh>
    <phoneticPr fontId="1"/>
  </si>
  <si>
    <t>派遣された者</t>
    <rPh sb="0" eb="2">
      <t>ハケン</t>
    </rPh>
    <rPh sb="5" eb="6">
      <t>モノ</t>
    </rPh>
    <phoneticPr fontId="1"/>
  </si>
  <si>
    <t>所属</t>
    <rPh sb="0" eb="2">
      <t>ショゾク</t>
    </rPh>
    <phoneticPr fontId="1"/>
  </si>
  <si>
    <t>氏名</t>
    <rPh sb="0" eb="2">
      <t>シメイ</t>
    </rPh>
    <phoneticPr fontId="1"/>
  </si>
  <si>
    <t>整理番号</t>
    <rPh sb="0" eb="2">
      <t>セイリ</t>
    </rPh>
    <rPh sb="2" eb="4">
      <t>バンゴウ</t>
    </rPh>
    <phoneticPr fontId="1"/>
  </si>
  <si>
    <t>備考</t>
    <rPh sb="0" eb="2">
      <t>ビコウ</t>
    </rPh>
    <phoneticPr fontId="1"/>
  </si>
  <si>
    <t>派遣日</t>
    <rPh sb="0" eb="3">
      <t>ハケンビ</t>
    </rPh>
    <phoneticPr fontId="1"/>
  </si>
  <si>
    <t>職種</t>
    <rPh sb="0" eb="2">
      <t>ショクシュ</t>
    </rPh>
    <phoneticPr fontId="1"/>
  </si>
  <si>
    <t>県医師会の派遣</t>
    <rPh sb="0" eb="1">
      <t>ケン</t>
    </rPh>
    <rPh sb="1" eb="4">
      <t>イシカイ</t>
    </rPh>
    <rPh sb="5" eb="7">
      <t>ハケン</t>
    </rPh>
    <phoneticPr fontId="1"/>
  </si>
  <si>
    <t>※該当する場合は○を記入</t>
    <rPh sb="1" eb="3">
      <t>ガイトウ</t>
    </rPh>
    <rPh sb="5" eb="7">
      <t>バアイ</t>
    </rPh>
    <rPh sb="10" eb="12">
      <t>キニュウ</t>
    </rPh>
    <phoneticPr fontId="1"/>
  </si>
  <si>
    <t>旅費加算の額</t>
    <rPh sb="0" eb="2">
      <t>リョヒ</t>
    </rPh>
    <rPh sb="2" eb="4">
      <t>カサン</t>
    </rPh>
    <rPh sb="5" eb="6">
      <t>ガク</t>
    </rPh>
    <phoneticPr fontId="1"/>
  </si>
  <si>
    <t>○○医師会</t>
    <rPh sb="2" eb="5">
      <t>イシカイ</t>
    </rPh>
    <phoneticPr fontId="1"/>
  </si>
  <si>
    <t>特別養護老人ホーム○○</t>
    <rPh sb="0" eb="2">
      <t>トクベツ</t>
    </rPh>
    <rPh sb="2" eb="4">
      <t>ヨウゴ</t>
    </rPh>
    <rPh sb="4" eb="6">
      <t>ロウジン</t>
    </rPh>
    <phoneticPr fontId="1"/>
  </si>
  <si>
    <t>○○市○○町1-2-3</t>
    <rPh sb="2" eb="3">
      <t>シ</t>
    </rPh>
    <rPh sb="5" eb="6">
      <t>マチ</t>
    </rPh>
    <phoneticPr fontId="1"/>
  </si>
  <si>
    <t>特別養護老人ホーム</t>
    <rPh sb="0" eb="2">
      <t>トクベツ</t>
    </rPh>
    <rPh sb="2" eb="4">
      <t>ヨウゴ</t>
    </rPh>
    <rPh sb="4" eb="6">
      <t>ロウジン</t>
    </rPh>
    <phoneticPr fontId="1"/>
  </si>
  <si>
    <t>有</t>
    <rPh sb="0" eb="1">
      <t>ア</t>
    </rPh>
    <phoneticPr fontId="1"/>
  </si>
  <si>
    <t>通所介護事業所、短期入所生活介護事業所、訪問介護事業所</t>
    <rPh sb="0" eb="2">
      <t>ツウショ</t>
    </rPh>
    <rPh sb="2" eb="4">
      <t>カイゴ</t>
    </rPh>
    <rPh sb="4" eb="7">
      <t>ジギョウショ</t>
    </rPh>
    <rPh sb="8" eb="10">
      <t>タンキ</t>
    </rPh>
    <rPh sb="10" eb="12">
      <t>ニュウショ</t>
    </rPh>
    <rPh sb="12" eb="14">
      <t>セイカツ</t>
    </rPh>
    <rPh sb="14" eb="16">
      <t>カイゴ</t>
    </rPh>
    <rPh sb="16" eb="19">
      <t>ジギョウショ</t>
    </rPh>
    <rPh sb="20" eb="22">
      <t>ホウモン</t>
    </rPh>
    <rPh sb="22" eb="24">
      <t>カイゴ</t>
    </rPh>
    <rPh sb="24" eb="27">
      <t>ジギョウショ</t>
    </rPh>
    <phoneticPr fontId="1"/>
  </si>
  <si>
    <t>○○病院</t>
    <rPh sb="2" eb="4">
      <t>ビョウイン</t>
    </rPh>
    <phoneticPr fontId="1"/>
  </si>
  <si>
    <t>看護師</t>
    <rPh sb="0" eb="3">
      <t>カンゴシ</t>
    </rPh>
    <phoneticPr fontId="1"/>
  </si>
  <si>
    <t>○○　○○</t>
  </si>
  <si>
    <t>○○　○○</t>
    <phoneticPr fontId="1"/>
  </si>
  <si>
    <t>○</t>
    <phoneticPr fontId="1"/>
  </si>
  <si>
    <t>有料老人ホーム○○</t>
    <rPh sb="0" eb="2">
      <t>ユウリョウ</t>
    </rPh>
    <rPh sb="2" eb="4">
      <t>ロウジン</t>
    </rPh>
    <phoneticPr fontId="1"/>
  </si>
  <si>
    <t>○○市○○町2-5</t>
    <rPh sb="2" eb="3">
      <t>シ</t>
    </rPh>
    <rPh sb="5" eb="6">
      <t>マチ</t>
    </rPh>
    <phoneticPr fontId="1"/>
  </si>
  <si>
    <t>有料老人ホーム</t>
    <rPh sb="0" eb="2">
      <t>ユウリョウ</t>
    </rPh>
    <rPh sb="2" eb="4">
      <t>ロウジン</t>
    </rPh>
    <phoneticPr fontId="1"/>
  </si>
  <si>
    <t>通所介護事業所、訪問看護事業所</t>
    <rPh sb="0" eb="2">
      <t>ツウショ</t>
    </rPh>
    <rPh sb="2" eb="4">
      <t>カイゴ</t>
    </rPh>
    <rPh sb="4" eb="7">
      <t>ジギョウショ</t>
    </rPh>
    <rPh sb="8" eb="10">
      <t>ホウモン</t>
    </rPh>
    <rPh sb="10" eb="12">
      <t>カンゴ</t>
    </rPh>
    <rPh sb="12" eb="15">
      <t>ジギョウショ</t>
    </rPh>
    <phoneticPr fontId="1"/>
  </si>
  <si>
    <t>サービス付き高齢者向け住宅○○</t>
    <rPh sb="4" eb="5">
      <t>ツ</t>
    </rPh>
    <rPh sb="6" eb="9">
      <t>コウレイシャ</t>
    </rPh>
    <rPh sb="9" eb="10">
      <t>ム</t>
    </rPh>
    <rPh sb="11" eb="13">
      <t>ジュウタク</t>
    </rPh>
    <phoneticPr fontId="1"/>
  </si>
  <si>
    <t>○○市○○町4567</t>
    <rPh sb="2" eb="3">
      <t>シ</t>
    </rPh>
    <rPh sb="5" eb="6">
      <t>マチ</t>
    </rPh>
    <phoneticPr fontId="1"/>
  </si>
  <si>
    <t>サービス付き高齢者向け住宅</t>
    <rPh sb="4" eb="5">
      <t>ツ</t>
    </rPh>
    <rPh sb="6" eb="10">
      <t>コウレイシャム</t>
    </rPh>
    <rPh sb="11" eb="13">
      <t>ジュウタク</t>
    </rPh>
    <phoneticPr fontId="1"/>
  </si>
  <si>
    <t>通所介護事業所、小規模多機能型居宅介護事業所</t>
    <rPh sb="0" eb="2">
      <t>ツウショ</t>
    </rPh>
    <rPh sb="2" eb="4">
      <t>カイゴ</t>
    </rPh>
    <rPh sb="4" eb="7">
      <t>ジギョウショ</t>
    </rPh>
    <rPh sb="8" eb="11">
      <t>ショウキボ</t>
    </rPh>
    <rPh sb="11" eb="15">
      <t>タキノウガタ</t>
    </rPh>
    <rPh sb="15" eb="17">
      <t>キョタク</t>
    </rPh>
    <rPh sb="17" eb="19">
      <t>カイゴ</t>
    </rPh>
    <rPh sb="19" eb="22">
      <t>ジギョウショ</t>
    </rPh>
    <phoneticPr fontId="1"/>
  </si>
  <si>
    <t>グループホーム　○○</t>
    <phoneticPr fontId="1"/>
  </si>
  <si>
    <t>○○市○○町1-4-24</t>
    <rPh sb="2" eb="3">
      <t>シ</t>
    </rPh>
    <rPh sb="5" eb="6">
      <t>マチ</t>
    </rPh>
    <phoneticPr fontId="1"/>
  </si>
  <si>
    <t>認知症高齢者グループホーム</t>
    <rPh sb="0" eb="3">
      <t>ニンチショウ</t>
    </rPh>
    <rPh sb="3" eb="6">
      <t>コウレイシャ</t>
    </rPh>
    <phoneticPr fontId="1"/>
  </si>
  <si>
    <t>無</t>
    <rPh sb="0" eb="1">
      <t>ナ</t>
    </rPh>
    <phoneticPr fontId="1"/>
  </si>
  <si>
    <t>○○クリニック</t>
    <phoneticPr fontId="1"/>
  </si>
  <si>
    <t>医師</t>
    <rPh sb="0" eb="2">
      <t>イシ</t>
    </rPh>
    <phoneticPr fontId="1"/>
  </si>
  <si>
    <t>××病院</t>
    <rPh sb="2" eb="4">
      <t>ビョウイン</t>
    </rPh>
    <phoneticPr fontId="1"/>
  </si>
  <si>
    <t>××　××</t>
  </si>
  <si>
    <t>××　××</t>
    <phoneticPr fontId="1"/>
  </si>
  <si>
    <t>派遣時間</t>
    <rPh sb="0" eb="2">
      <t>ハケン</t>
    </rPh>
    <rPh sb="2" eb="4">
      <t>ジカン</t>
    </rPh>
    <phoneticPr fontId="1"/>
  </si>
  <si>
    <t>10:00～15:00</t>
  </si>
  <si>
    <t>10:00～12:00</t>
  </si>
  <si>
    <t>10:00～12:00</t>
    <phoneticPr fontId="1"/>
  </si>
  <si>
    <t>○○クリニック</t>
  </si>
  <si>
    <t>14:00～16:00</t>
    <phoneticPr fontId="1"/>
  </si>
  <si>
    <t>各郡市医師会の所在地間の片道の旅行を県旅費規程に基づき計算した値</t>
    <rPh sb="0" eb="3">
      <t>カクグンシ</t>
    </rPh>
    <rPh sb="3" eb="6">
      <t>イシカイ</t>
    </rPh>
    <rPh sb="7" eb="10">
      <t>ショザイチ</t>
    </rPh>
    <rPh sb="10" eb="11">
      <t>カン</t>
    </rPh>
    <rPh sb="12" eb="14">
      <t>カタミチ</t>
    </rPh>
    <rPh sb="15" eb="17">
      <t>リョコウ</t>
    </rPh>
    <rPh sb="18" eb="23">
      <t>ケンリョヒキテイ</t>
    </rPh>
    <rPh sb="24" eb="25">
      <t>モト</t>
    </rPh>
    <rPh sb="27" eb="29">
      <t>ケイサン</t>
    </rPh>
    <rPh sb="31" eb="32">
      <t>アタイ</t>
    </rPh>
    <phoneticPr fontId="3"/>
  </si>
  <si>
    <t>前橋市医師会</t>
    <rPh sb="3" eb="6">
      <t>イシカイ</t>
    </rPh>
    <phoneticPr fontId="3"/>
  </si>
  <si>
    <t>高崎市医師会</t>
    <phoneticPr fontId="3"/>
  </si>
  <si>
    <t>桐生市医師会</t>
    <rPh sb="0" eb="3">
      <t>キリュウシ</t>
    </rPh>
    <phoneticPr fontId="4"/>
  </si>
  <si>
    <t>伊勢崎佐波医師会</t>
    <rPh sb="0" eb="3">
      <t>イセサキ</t>
    </rPh>
    <rPh sb="3" eb="5">
      <t>サワ</t>
    </rPh>
    <phoneticPr fontId="3"/>
  </si>
  <si>
    <t>太田市医師会</t>
    <phoneticPr fontId="3"/>
  </si>
  <si>
    <t>群馬郡医師会</t>
    <rPh sb="0" eb="3">
      <t>グンマグン</t>
    </rPh>
    <rPh sb="3" eb="6">
      <t>イシカイ</t>
    </rPh>
    <phoneticPr fontId="3"/>
  </si>
  <si>
    <t>渋川地区医師会</t>
    <rPh sb="0" eb="2">
      <t>シブカワ</t>
    </rPh>
    <rPh sb="2" eb="4">
      <t>チク</t>
    </rPh>
    <rPh sb="4" eb="7">
      <t>イシカイ</t>
    </rPh>
    <phoneticPr fontId="3"/>
  </si>
  <si>
    <t>藤岡多野医師会</t>
    <rPh sb="0" eb="2">
      <t>フジオカ</t>
    </rPh>
    <rPh sb="2" eb="4">
      <t>タノ</t>
    </rPh>
    <rPh sb="4" eb="7">
      <t>イシカイ</t>
    </rPh>
    <phoneticPr fontId="3"/>
  </si>
  <si>
    <t>富岡市甘楽郡医師会</t>
    <rPh sb="0" eb="3">
      <t>トミオカシ</t>
    </rPh>
    <rPh sb="3" eb="6">
      <t>カンラグン</t>
    </rPh>
    <rPh sb="6" eb="9">
      <t>イシカイ</t>
    </rPh>
    <phoneticPr fontId="5"/>
  </si>
  <si>
    <t>碓氷安中医師会</t>
    <rPh sb="0" eb="2">
      <t>ウスイ</t>
    </rPh>
    <rPh sb="2" eb="4">
      <t>アンナカ</t>
    </rPh>
    <rPh sb="4" eb="7">
      <t>イシカイ</t>
    </rPh>
    <phoneticPr fontId="5"/>
  </si>
  <si>
    <t>吾妻郡医師会</t>
    <rPh sb="0" eb="3">
      <t>アガツマグン</t>
    </rPh>
    <rPh sb="3" eb="6">
      <t>イシカイ</t>
    </rPh>
    <phoneticPr fontId="3"/>
  </si>
  <si>
    <t>沼田利根医師会</t>
    <rPh sb="0" eb="4">
      <t>ヌマタトネ</t>
    </rPh>
    <rPh sb="4" eb="7">
      <t>イシカイ</t>
    </rPh>
    <phoneticPr fontId="4"/>
  </si>
  <si>
    <t>館林邑楽郡医師会</t>
    <rPh sb="0" eb="2">
      <t>タテバヤシ</t>
    </rPh>
    <rPh sb="2" eb="5">
      <t>オウラグン</t>
    </rPh>
    <rPh sb="5" eb="8">
      <t>イシカイ</t>
    </rPh>
    <phoneticPr fontId="3"/>
  </si>
  <si>
    <t>前橋市岩神町二丁目3-5</t>
  </si>
  <si>
    <t>高崎市高松町６</t>
  </si>
  <si>
    <t>桐生市元宿町１８－２</t>
  </si>
  <si>
    <t>伊勢崎市下植木町４８１</t>
  </si>
  <si>
    <t>太田市飯塚町１５４９－１</t>
  </si>
  <si>
    <t>高崎市高浜町９８４－１</t>
  </si>
  <si>
    <t>渋川市金井３５６</t>
  </si>
  <si>
    <t>藤岡市藤岡１８６０－１</t>
  </si>
  <si>
    <t>富岡市七日市５５３－１</t>
  </si>
  <si>
    <t>安中市安中一丁目１－２０</t>
  </si>
  <si>
    <t>吾妻郡中之条町伊勢町２５－９</t>
  </si>
  <si>
    <t>沼田市高橋場町２２１９－１</t>
  </si>
  <si>
    <t>館林市苗木町北近藤２４９７-１</t>
  </si>
  <si>
    <t>平均値</t>
    <rPh sb="0" eb="3">
      <t>ヘイキンチ</t>
    </rPh>
    <phoneticPr fontId="3"/>
  </si>
  <si>
    <t>総平均値</t>
    <rPh sb="0" eb="1">
      <t>ソウ</t>
    </rPh>
    <rPh sb="1" eb="4">
      <t>ヘイキンチ</t>
    </rPh>
    <phoneticPr fontId="3"/>
  </si>
  <si>
    <t>出発地域</t>
    <rPh sb="0" eb="2">
      <t>シュッパツ</t>
    </rPh>
    <rPh sb="2" eb="4">
      <t>チイキ</t>
    </rPh>
    <phoneticPr fontId="2"/>
  </si>
  <si>
    <t>帰着地域</t>
    <rPh sb="0" eb="2">
      <t>キチャク</t>
    </rPh>
    <rPh sb="2" eb="4">
      <t>チイキ</t>
    </rPh>
    <phoneticPr fontId="2"/>
  </si>
  <si>
    <t>片道・往復の別</t>
    <rPh sb="0" eb="2">
      <t>カタミチ</t>
    </rPh>
    <rPh sb="3" eb="5">
      <t>オウフク</t>
    </rPh>
    <rPh sb="6" eb="7">
      <t>ベツ</t>
    </rPh>
    <phoneticPr fontId="2"/>
  </si>
  <si>
    <t>金額</t>
    <rPh sb="0" eb="2">
      <t>キンガク</t>
    </rPh>
    <phoneticPr fontId="2"/>
  </si>
  <si>
    <t>往復</t>
  </si>
  <si>
    <t>前橋市医師会</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</si>
</sst>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x14ac:knownFonts="1">
    <font>
      <sz val="11"/>
      <color theme="1"/>
      <name val="ＭＳ 明朝"/>
      <family val="1"/>
      <charset val="128"/>
    </font>
    <font>
      <sz val="6"/>
      <name val="ＭＳ 明朝"/>
      <family val="1"/>
      <charset val="128"/>
    </font>
    <font>
      <sz val="11"/>
      <color indexed="9"/>
      <name val="ＭＳ 明朝"/>
      <family val="1"/>
      <charset val="128"/>
    </font>
    <font>
      <sz val="6"/>
      <name val="ＭＳ 明朝"/>
      <family val="1"/>
      <charset val="128"/>
    </font>
    <font>
      <b/>
      <sz val="15"/>
      <color indexed="54"/>
      <name val="ＭＳ 明朝"/>
      <family val="1"/>
      <charset val="128"/>
    </font>
    <font>
      <sz val="18"/>
      <color indexed="54"/>
      <name val="游ゴシック Light"/>
      <family val="3"/>
      <charset val="128"/>
    </font>
    <font>
      <sz val="10"/>
      <color theme="1"/>
      <name val="ＭＳ 明朝"/>
      <family val="1"/>
      <charset val="128"/>
    </font>
    <font>
      <sz val="10"/>
      <color theme="1"/>
      <name val="ＭＳ ゴシック"/>
      <family val="3"/>
      <charset val="128"/>
    </font>
    <font>
      <sz val="10"/>
      <color rgb="FFFF0000"/>
      <name val="ＭＳ 明朝"/>
      <family val="1"/>
      <charset val="128"/>
    </font>
    <font>
      <sz val="9"/>
      <color theme="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21">
    <border>
      <left/>
      <right/>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pplyAlignment="1">
      <alignment horizontal="center" vertical="center" wrapText="1"/>
    </xf>
    <xf numFmtId="0" fontId="6" fillId="2" borderId="2" xfId="0" applyFont="1" applyFill="1" applyBorder="1">
      <alignmen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2" xfId="0" applyFont="1" applyFill="1" applyBorder="1">
      <alignment vertical="center"/>
    </xf>
    <xf numFmtId="56" fontId="8" fillId="2" borderId="3" xfId="0" applyNumberFormat="1" applyFont="1" applyFill="1" applyBorder="1" applyAlignment="1">
      <alignment vertical="center" wrapText="1"/>
    </xf>
    <xf numFmtId="0" fontId="7" fillId="0" borderId="3" xfId="0" applyFont="1" applyBorder="1" applyAlignment="1">
      <alignment horizontal="centerContinuous" vertical="center" wrapText="1"/>
    </xf>
    <xf numFmtId="0" fontId="7" fillId="0" borderId="5" xfId="0" applyFont="1" applyBorder="1" applyAlignment="1">
      <alignment horizontal="centerContinuous"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8" fillId="2" borderId="5" xfId="0" applyFont="1" applyFill="1" applyBorder="1" applyAlignment="1">
      <alignment vertical="center" wrapText="1"/>
    </xf>
    <xf numFmtId="0" fontId="6" fillId="2" borderId="5" xfId="0" applyFont="1" applyFill="1" applyBorder="1" applyAlignment="1">
      <alignment vertical="center" wrapText="1"/>
    </xf>
    <xf numFmtId="0" fontId="7" fillId="0" borderId="2" xfId="0" applyFont="1" applyBorder="1" applyAlignment="1">
      <alignment horizontal="centerContinuous" vertical="center" wrapText="1"/>
    </xf>
    <xf numFmtId="0" fontId="7" fillId="0" borderId="4" xfId="0" applyFont="1" applyBorder="1" applyAlignment="1">
      <alignment horizontal="centerContinuous"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8" fillId="2" borderId="2" xfId="0" applyFont="1" applyFill="1" applyBorder="1" applyAlignment="1">
      <alignment vertical="center" wrapText="1"/>
    </xf>
    <xf numFmtId="0" fontId="6" fillId="2" borderId="2" xfId="0" applyFont="1" applyFill="1" applyBorder="1" applyAlignment="1">
      <alignment vertical="center" wrapText="1"/>
    </xf>
    <xf numFmtId="0" fontId="9" fillId="0" borderId="10" xfId="0" applyFont="1" applyBorder="1" applyAlignment="1">
      <alignment horizontal="center" vertical="center" wrapText="1"/>
    </xf>
    <xf numFmtId="0" fontId="8"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8" fillId="2"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8" fillId="2" borderId="17" xfId="0" applyFont="1" applyFill="1" applyBorder="1" applyAlignment="1">
      <alignment vertical="center" wrapText="1"/>
    </xf>
    <xf numFmtId="0" fontId="6" fillId="2" borderId="17" xfId="0" applyFont="1" applyFill="1" applyBorder="1" applyAlignment="1">
      <alignment vertical="center" wrapText="1"/>
    </xf>
    <xf numFmtId="0" fontId="9" fillId="0" borderId="6" xfId="0" applyFont="1" applyBorder="1" applyAlignment="1">
      <alignment horizontal="center" vertical="center" wrapText="1"/>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0" xfId="0" applyFont="1">
      <alignment vertical="center"/>
    </xf>
    <xf numFmtId="0" fontId="6" fillId="0" borderId="18" xfId="0" applyFont="1" applyBorder="1">
      <alignment vertical="center"/>
    </xf>
    <xf numFmtId="0" fontId="6" fillId="0" borderId="17" xfId="0" applyFont="1" applyBorder="1">
      <alignment vertical="center"/>
    </xf>
    <xf numFmtId="0" fontId="6" fillId="0" borderId="19" xfId="0" applyFont="1" applyBorder="1" applyAlignment="1">
      <alignment vertical="center" wrapText="1"/>
    </xf>
    <xf numFmtId="3" fontId="6" fillId="3" borderId="20" xfId="0" applyNumberFormat="1" applyFont="1" applyFill="1" applyBorder="1">
      <alignment vertical="center"/>
    </xf>
    <xf numFmtId="3" fontId="6" fillId="0" borderId="19" xfId="0" applyNumberFormat="1" applyFont="1" applyBorder="1">
      <alignment vertical="center"/>
    </xf>
    <xf numFmtId="3" fontId="6" fillId="3" borderId="19" xfId="0" applyNumberFormat="1" applyFont="1" applyFill="1" applyBorder="1">
      <alignment vertical="center"/>
    </xf>
    <xf numFmtId="0" fontId="6" fillId="0" borderId="14" xfId="0" applyFont="1" applyFill="1" applyBorder="1" applyAlignment="1">
      <alignment vertical="center" wrapText="1"/>
    </xf>
    <xf numFmtId="3" fontId="6" fillId="0" borderId="14" xfId="0" applyNumberFormat="1" applyFont="1" applyFill="1" applyBorder="1">
      <alignment vertical="center"/>
    </xf>
    <xf numFmtId="0" fontId="6" fillId="0" borderId="17" xfId="0" applyFont="1" applyFill="1" applyBorder="1" applyAlignment="1">
      <alignment horizontal="right" vertical="center" wrapText="1"/>
    </xf>
    <xf numFmtId="176" fontId="6" fillId="0" borderId="19" xfId="0" applyNumberFormat="1" applyFont="1" applyBorder="1">
      <alignment vertical="center"/>
    </xf>
    <xf numFmtId="176" fontId="6" fillId="0" borderId="19" xfId="0" applyNumberFormat="1" applyFont="1" applyBorder="1">
      <alignment vertical="center"/>
    </xf>
    <xf numFmtId="0" fontId="6" fillId="0" borderId="14" xfId="0" applyFont="1" applyFill="1" applyBorder="1" applyAlignment="1">
      <alignment horizontal="right" vertical="center" wrapText="1"/>
    </xf>
    <xf numFmtId="176" fontId="6" fillId="0" borderId="17" xfId="0" applyNumberFormat="1" applyFont="1" applyBorder="1">
      <alignment vertical="center"/>
    </xf>
    <xf numFmtId="0" fontId="7" fillId="0" borderId="11" xfId="0" applyFont="1" applyBorder="1" applyAlignment="1">
      <alignment horizontal="centerContinuous" vertical="center" wrapText="1"/>
    </xf>
    <xf numFmtId="3" fontId="8" fillId="0" borderId="4"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tabSelected="1" topLeftCell="D1" workbookViewId="0">
      <selection activeCell="M22" sqref="M22"/>
    </sheetView>
  </sheetViews>
  <sheetFormatPr defaultRowHeight="12" x14ac:dyDescent="0.15"/>
  <cols>
    <col min="1" max="1" width="5.125" style="1" customWidth="1"/>
    <col min="2" max="2" width="16.25" style="1" customWidth="1"/>
    <col min="3" max="4" width="19.5" style="1" customWidth="1"/>
    <col min="5" max="5" width="14.625" style="1" customWidth="1"/>
    <col min="6" max="6" width="13.75" style="1" customWidth="1"/>
    <col min="7" max="7" width="14.625" style="1" customWidth="1"/>
    <col min="8" max="8" width="9" style="1"/>
    <col min="9" max="9" width="14.625" style="1" customWidth="1"/>
    <col min="10" max="12" width="13.625" style="1" customWidth="1"/>
    <col min="13" max="16" width="14" style="1" customWidth="1"/>
    <col min="17" max="18" width="12.625" style="1" customWidth="1"/>
    <col min="19" max="16384" width="9" style="1"/>
  </cols>
  <sheetData>
    <row r="1" spans="1:18" ht="39.75" customHeight="1" x14ac:dyDescent="0.15">
      <c r="A1" s="2" t="s">
        <v>0</v>
      </c>
      <c r="B1" s="2"/>
      <c r="C1" s="2"/>
      <c r="D1" s="2"/>
      <c r="E1" s="2"/>
      <c r="F1" s="2"/>
      <c r="G1" s="2"/>
      <c r="H1" s="2"/>
      <c r="I1" s="2"/>
      <c r="J1" s="2"/>
      <c r="K1" s="2"/>
      <c r="L1" s="2"/>
      <c r="M1" s="2"/>
      <c r="N1" s="2"/>
      <c r="O1" s="2"/>
      <c r="P1" s="2"/>
      <c r="Q1" s="2"/>
      <c r="R1" s="2"/>
    </row>
    <row r="2" spans="1:18" ht="39.950000000000003" customHeight="1" x14ac:dyDescent="0.15">
      <c r="A2" s="3" t="s">
        <v>11</v>
      </c>
      <c r="B2" s="17" t="s">
        <v>1</v>
      </c>
      <c r="C2" s="21" t="s">
        <v>2</v>
      </c>
      <c r="D2" s="11"/>
      <c r="E2" s="11"/>
      <c r="F2" s="11"/>
      <c r="G2" s="22"/>
      <c r="H2" s="21" t="s">
        <v>7</v>
      </c>
      <c r="I2" s="22"/>
      <c r="J2" s="21" t="s">
        <v>8</v>
      </c>
      <c r="K2" s="12"/>
      <c r="L2" s="22"/>
      <c r="M2" s="30" t="s">
        <v>15</v>
      </c>
      <c r="N2" s="21" t="s">
        <v>17</v>
      </c>
      <c r="O2" s="55"/>
      <c r="P2" s="55"/>
      <c r="Q2" s="22"/>
      <c r="R2" s="34" t="s">
        <v>12</v>
      </c>
    </row>
    <row r="3" spans="1:18" ht="39.950000000000003" customHeight="1" x14ac:dyDescent="0.15">
      <c r="A3" s="13"/>
      <c r="B3" s="18"/>
      <c r="C3" s="23" t="s">
        <v>3</v>
      </c>
      <c r="D3" s="14" t="s">
        <v>4</v>
      </c>
      <c r="E3" s="14" t="s">
        <v>5</v>
      </c>
      <c r="F3" s="14" t="s">
        <v>13</v>
      </c>
      <c r="G3" s="24" t="s">
        <v>46</v>
      </c>
      <c r="H3" s="23" t="s">
        <v>6</v>
      </c>
      <c r="I3" s="24" t="s">
        <v>5</v>
      </c>
      <c r="J3" s="23" t="s">
        <v>9</v>
      </c>
      <c r="K3" s="15" t="s">
        <v>14</v>
      </c>
      <c r="L3" s="24" t="s">
        <v>10</v>
      </c>
      <c r="M3" s="31" t="s">
        <v>16</v>
      </c>
      <c r="N3" s="38" t="s">
        <v>81</v>
      </c>
      <c r="O3" s="27" t="s">
        <v>82</v>
      </c>
      <c r="P3" s="27" t="s">
        <v>83</v>
      </c>
      <c r="Q3" s="16" t="s">
        <v>84</v>
      </c>
      <c r="R3" s="35"/>
    </row>
    <row r="4" spans="1:18" ht="39.950000000000003" customHeight="1" x14ac:dyDescent="0.15">
      <c r="A4" s="9">
        <v>1</v>
      </c>
      <c r="B4" s="19" t="s">
        <v>18</v>
      </c>
      <c r="C4" s="25" t="s">
        <v>19</v>
      </c>
      <c r="D4" s="7" t="s">
        <v>20</v>
      </c>
      <c r="E4" s="7" t="s">
        <v>21</v>
      </c>
      <c r="F4" s="10">
        <v>44171</v>
      </c>
      <c r="G4" s="8" t="s">
        <v>49</v>
      </c>
      <c r="H4" s="25" t="s">
        <v>22</v>
      </c>
      <c r="I4" s="8" t="s">
        <v>23</v>
      </c>
      <c r="J4" s="25" t="s">
        <v>24</v>
      </c>
      <c r="K4" s="7" t="s">
        <v>25</v>
      </c>
      <c r="L4" s="8" t="s">
        <v>27</v>
      </c>
      <c r="M4" s="32" t="s">
        <v>28</v>
      </c>
      <c r="N4" s="39" t="s">
        <v>53</v>
      </c>
      <c r="O4" s="28" t="s">
        <v>63</v>
      </c>
      <c r="P4" s="28" t="s">
        <v>85</v>
      </c>
      <c r="Q4" s="56">
        <f>INDEX(旅費計算表!$A$2:$O$15,MATCH(N4,旅費計算表!$A$2:$A$15,0),MATCH(O4,旅費計算表!$A$2:$O$2,0))*IF(P4="往復",2,IF(P4="片道",1,"往復未入力"))</f>
        <v>1680</v>
      </c>
      <c r="R4" s="36"/>
    </row>
    <row r="5" spans="1:18" ht="39.950000000000003" customHeight="1" x14ac:dyDescent="0.15">
      <c r="A5" s="9"/>
      <c r="B5" s="19"/>
      <c r="C5" s="25"/>
      <c r="D5" s="7"/>
      <c r="E5" s="7"/>
      <c r="F5" s="7"/>
      <c r="G5" s="8" t="s">
        <v>48</v>
      </c>
      <c r="H5" s="25"/>
      <c r="I5" s="8"/>
      <c r="J5" s="25" t="s">
        <v>43</v>
      </c>
      <c r="K5" s="7" t="s">
        <v>25</v>
      </c>
      <c r="L5" s="8" t="s">
        <v>45</v>
      </c>
      <c r="M5" s="32" t="s">
        <v>28</v>
      </c>
      <c r="N5" s="39"/>
      <c r="O5" s="28"/>
      <c r="P5" s="28"/>
      <c r="Q5" s="56" t="e">
        <f>INDEX(旅費計算表!$A$2:$O$15,MATCH(N5,旅費計算表!$A$2:$A$15,0),MATCH(O5,旅費計算表!$A$2:$O$2,0))*IF(P5="往復",2,IF(P5="片道",1,"往復未入力"))</f>
        <v>#N/A</v>
      </c>
      <c r="R5" s="36"/>
    </row>
    <row r="6" spans="1:18" ht="39.950000000000003" customHeight="1" x14ac:dyDescent="0.15">
      <c r="A6" s="9">
        <v>2</v>
      </c>
      <c r="B6" s="19" t="s">
        <v>18</v>
      </c>
      <c r="C6" s="25" t="s">
        <v>33</v>
      </c>
      <c r="D6" s="7" t="s">
        <v>34</v>
      </c>
      <c r="E6" s="7" t="s">
        <v>35</v>
      </c>
      <c r="F6" s="10">
        <v>44173</v>
      </c>
      <c r="G6" s="8" t="s">
        <v>51</v>
      </c>
      <c r="H6" s="25" t="s">
        <v>22</v>
      </c>
      <c r="I6" s="8" t="s">
        <v>36</v>
      </c>
      <c r="J6" s="25" t="s">
        <v>24</v>
      </c>
      <c r="K6" s="7" t="s">
        <v>25</v>
      </c>
      <c r="L6" s="8" t="s">
        <v>27</v>
      </c>
      <c r="M6" s="32" t="s">
        <v>28</v>
      </c>
      <c r="N6" s="39" t="s">
        <v>53</v>
      </c>
      <c r="O6" s="28" t="s">
        <v>63</v>
      </c>
      <c r="P6" s="28" t="s">
        <v>85</v>
      </c>
      <c r="Q6" s="56">
        <f>INDEX(旅費計算表!$A$2:$O$15,MATCH(N6,旅費計算表!$A$2:$A$15,0),MATCH(O6,旅費計算表!$A$2:$O$2,0))*IF(P6="往復",2,IF(P6="片道",1,"往復未入力"))</f>
        <v>1680</v>
      </c>
      <c r="R6" s="36"/>
    </row>
    <row r="7" spans="1:18" ht="39.950000000000003" customHeight="1" x14ac:dyDescent="0.15">
      <c r="A7" s="9"/>
      <c r="B7" s="19"/>
      <c r="C7" s="25"/>
      <c r="D7" s="7"/>
      <c r="E7" s="7"/>
      <c r="F7" s="7"/>
      <c r="G7" s="8" t="s">
        <v>51</v>
      </c>
      <c r="H7" s="25"/>
      <c r="I7" s="8"/>
      <c r="J7" s="25" t="s">
        <v>43</v>
      </c>
      <c r="K7" s="7" t="s">
        <v>25</v>
      </c>
      <c r="L7" s="8" t="s">
        <v>44</v>
      </c>
      <c r="M7" s="32" t="s">
        <v>28</v>
      </c>
      <c r="N7" s="39"/>
      <c r="O7" s="28"/>
      <c r="P7" s="28"/>
      <c r="Q7" s="56" t="e">
        <f>INDEX(旅費計算表!$A$2:$O$15,MATCH(N7,旅費計算表!$A$2:$A$15,0),MATCH(O7,旅費計算表!$A$2:$O$2,0))*IF(P7="往復",2,IF(P7="片道",1,"往復未入力"))</f>
        <v>#N/A</v>
      </c>
      <c r="R7" s="36"/>
    </row>
    <row r="8" spans="1:18" ht="39.950000000000003" customHeight="1" x14ac:dyDescent="0.15">
      <c r="A8" s="9">
        <v>3</v>
      </c>
      <c r="B8" s="19" t="s">
        <v>18</v>
      </c>
      <c r="C8" s="25" t="s">
        <v>37</v>
      </c>
      <c r="D8" s="7" t="s">
        <v>38</v>
      </c>
      <c r="E8" s="7" t="s">
        <v>39</v>
      </c>
      <c r="F8" s="10">
        <v>44193</v>
      </c>
      <c r="G8" s="8" t="s">
        <v>48</v>
      </c>
      <c r="H8" s="25" t="s">
        <v>40</v>
      </c>
      <c r="I8" s="8"/>
      <c r="J8" s="25" t="s">
        <v>41</v>
      </c>
      <c r="K8" s="7" t="s">
        <v>42</v>
      </c>
      <c r="L8" s="8" t="s">
        <v>26</v>
      </c>
      <c r="M8" s="32"/>
      <c r="N8" s="39"/>
      <c r="O8" s="28"/>
      <c r="P8" s="28"/>
      <c r="Q8" s="56" t="e">
        <f>INDEX(旅費計算表!$A$2:$O$15,MATCH(N8,旅費計算表!$A$2:$A$15,0),MATCH(O8,旅費計算表!$A$2:$O$2,0))*IF(P8="往復",2,IF(P8="片道",1,"往復未入力"))</f>
        <v>#N/A</v>
      </c>
      <c r="R8" s="36"/>
    </row>
    <row r="9" spans="1:18" ht="39.950000000000003" customHeight="1" x14ac:dyDescent="0.15">
      <c r="A9" s="9"/>
      <c r="B9" s="20"/>
      <c r="C9" s="26"/>
      <c r="D9" s="5"/>
      <c r="E9" s="5"/>
      <c r="F9" s="10">
        <v>43835</v>
      </c>
      <c r="G9" s="8" t="s">
        <v>48</v>
      </c>
      <c r="H9" s="25" t="s">
        <v>40</v>
      </c>
      <c r="I9" s="8"/>
      <c r="J9" s="25" t="s">
        <v>50</v>
      </c>
      <c r="K9" s="7" t="s">
        <v>42</v>
      </c>
      <c r="L9" s="8" t="s">
        <v>26</v>
      </c>
      <c r="M9" s="33"/>
      <c r="N9" s="40"/>
      <c r="O9" s="29"/>
      <c r="P9" s="29"/>
      <c r="Q9" s="56" t="e">
        <f>INDEX(旅費計算表!$A$2:$O$15,MATCH(N9,旅費計算表!$A$2:$A$15,0),MATCH(O9,旅費計算表!$A$2:$O$2,0))*IF(P9="往復",2,IF(P9="片道",1,"往復未入力"))</f>
        <v>#N/A</v>
      </c>
      <c r="R9" s="37"/>
    </row>
    <row r="10" spans="1:18" ht="39.950000000000003" customHeight="1" x14ac:dyDescent="0.15">
      <c r="A10" s="9">
        <v>4</v>
      </c>
      <c r="B10" s="19" t="s">
        <v>18</v>
      </c>
      <c r="C10" s="25" t="s">
        <v>29</v>
      </c>
      <c r="D10" s="7" t="s">
        <v>30</v>
      </c>
      <c r="E10" s="7" t="s">
        <v>31</v>
      </c>
      <c r="F10" s="10">
        <v>43842</v>
      </c>
      <c r="G10" s="8" t="s">
        <v>47</v>
      </c>
      <c r="H10" s="25" t="s">
        <v>22</v>
      </c>
      <c r="I10" s="8" t="s">
        <v>32</v>
      </c>
      <c r="J10" s="25" t="s">
        <v>24</v>
      </c>
      <c r="K10" s="7" t="s">
        <v>25</v>
      </c>
      <c r="L10" s="8" t="s">
        <v>27</v>
      </c>
      <c r="M10" s="32" t="s">
        <v>28</v>
      </c>
      <c r="N10" s="39" t="s">
        <v>86</v>
      </c>
      <c r="O10" s="28" t="s">
        <v>63</v>
      </c>
      <c r="P10" s="28" t="s">
        <v>85</v>
      </c>
      <c r="Q10" s="56">
        <f>INDEX(旅費計算表!$A$2:$O$15,MATCH(N10,旅費計算表!$A$2:$A$15,0),MATCH(O10,旅費計算表!$A$2:$O$2,0))*IF(P10="往復",2,IF(P10="片道",1,"往復未入力"))</f>
        <v>1680</v>
      </c>
      <c r="R10" s="36"/>
    </row>
    <row r="11" spans="1:18" s="41" customFormat="1" ht="39.950000000000003" customHeight="1" x14ac:dyDescent="0.15">
      <c r="A11" s="4"/>
      <c r="B11" s="20"/>
      <c r="C11" s="26"/>
      <c r="D11" s="5"/>
      <c r="E11" s="5"/>
      <c r="F11" s="5"/>
      <c r="G11" s="6"/>
      <c r="H11" s="26"/>
      <c r="I11" s="6"/>
      <c r="J11" s="26"/>
      <c r="K11" s="5"/>
      <c r="L11" s="6"/>
      <c r="M11" s="33"/>
      <c r="N11" s="40"/>
      <c r="O11" s="29"/>
      <c r="P11" s="29"/>
      <c r="Q11" s="56" t="e">
        <f>INDEX(旅費計算表!$A$2:$O$15,MATCH(N11,旅費計算表!$A$2:$A$15,0),MATCH(O11,旅費計算表!$A$2:$O$2,0))*IF(P11="往復",2,IF(P11="片道",1,"往復未入力"))</f>
        <v>#N/A</v>
      </c>
      <c r="R11" s="37"/>
    </row>
    <row r="12" spans="1:18" s="41" customFormat="1" ht="39.950000000000003" customHeight="1" x14ac:dyDescent="0.15">
      <c r="A12" s="4"/>
      <c r="B12" s="20"/>
      <c r="C12" s="26"/>
      <c r="D12" s="5"/>
      <c r="E12" s="5"/>
      <c r="F12" s="5"/>
      <c r="G12" s="6"/>
      <c r="H12" s="26"/>
      <c r="I12" s="6"/>
      <c r="J12" s="26"/>
      <c r="K12" s="5"/>
      <c r="L12" s="6"/>
      <c r="M12" s="33"/>
      <c r="N12" s="40"/>
      <c r="O12" s="29"/>
      <c r="P12" s="29"/>
      <c r="Q12" s="56" t="e">
        <f>INDEX(旅費計算表!$A$2:$O$15,MATCH(N12,旅費計算表!$A$2:$A$15,0),MATCH(O12,旅費計算表!$A$2:$O$2,0))*IF(P12="往復",2,IF(P12="片道",1,"往復未入力"))</f>
        <v>#N/A</v>
      </c>
      <c r="R12" s="37"/>
    </row>
    <row r="13" spans="1:18" s="41" customFormat="1" ht="39.950000000000003" customHeight="1" x14ac:dyDescent="0.15">
      <c r="A13" s="4"/>
      <c r="B13" s="20"/>
      <c r="C13" s="26"/>
      <c r="D13" s="5"/>
      <c r="E13" s="5"/>
      <c r="F13" s="5"/>
      <c r="G13" s="6"/>
      <c r="H13" s="26"/>
      <c r="I13" s="6"/>
      <c r="J13" s="26"/>
      <c r="K13" s="5"/>
      <c r="L13" s="6"/>
      <c r="M13" s="33"/>
      <c r="N13" s="40"/>
      <c r="O13" s="29"/>
      <c r="P13" s="29"/>
      <c r="Q13" s="56" t="e">
        <f>INDEX(旅費計算表!$A$2:$O$15,MATCH(N13,旅費計算表!$A$2:$A$15,0),MATCH(O13,旅費計算表!$A$2:$O$2,0))*IF(P13="往復",2,IF(P13="片道",1,"往復未入力"))</f>
        <v>#N/A</v>
      </c>
      <c r="R13" s="37"/>
    </row>
    <row r="14" spans="1:18" s="41" customFormat="1" ht="39.950000000000003" customHeight="1" x14ac:dyDescent="0.15">
      <c r="A14" s="4"/>
      <c r="B14" s="20"/>
      <c r="C14" s="26"/>
      <c r="D14" s="5"/>
      <c r="E14" s="5"/>
      <c r="F14" s="5"/>
      <c r="G14" s="6"/>
      <c r="H14" s="26"/>
      <c r="I14" s="6"/>
      <c r="J14" s="26"/>
      <c r="K14" s="5"/>
      <c r="L14" s="6"/>
      <c r="M14" s="33"/>
      <c r="N14" s="40"/>
      <c r="O14" s="29"/>
      <c r="P14" s="29"/>
      <c r="Q14" s="56" t="e">
        <f>INDEX(旅費計算表!$A$2:$O$15,MATCH(N14,旅費計算表!$A$2:$A$15,0),MATCH(O14,旅費計算表!$A$2:$O$2,0))*IF(P14="往復",2,IF(P14="片道",1,"往復未入力"))</f>
        <v>#N/A</v>
      </c>
      <c r="R14" s="37"/>
    </row>
    <row r="15" spans="1:18" s="41" customFormat="1" ht="39.950000000000003" customHeight="1" x14ac:dyDescent="0.15">
      <c r="A15" s="4"/>
      <c r="B15" s="20"/>
      <c r="C15" s="26"/>
      <c r="D15" s="5"/>
      <c r="E15" s="5"/>
      <c r="F15" s="5"/>
      <c r="G15" s="6"/>
      <c r="H15" s="26"/>
      <c r="I15" s="6"/>
      <c r="J15" s="26"/>
      <c r="K15" s="5"/>
      <c r="L15" s="6"/>
      <c r="M15" s="33"/>
      <c r="N15" s="40"/>
      <c r="O15" s="29"/>
      <c r="P15" s="29"/>
      <c r="Q15" s="56" t="e">
        <f>INDEX(旅費計算表!$A$2:$O$15,MATCH(N15,旅費計算表!$A$2:$A$15,0),MATCH(O15,旅費計算表!$A$2:$O$2,0))*IF(P15="往復",2,IF(P15="片道",1,"往復未入力"))</f>
        <v>#N/A</v>
      </c>
      <c r="R15" s="37"/>
    </row>
    <row r="16" spans="1:18" s="41" customFormat="1" ht="39.950000000000003" customHeight="1" x14ac:dyDescent="0.15">
      <c r="A16" s="4"/>
      <c r="B16" s="20"/>
      <c r="C16" s="26"/>
      <c r="D16" s="5"/>
      <c r="E16" s="5"/>
      <c r="F16" s="5"/>
      <c r="G16" s="6"/>
      <c r="H16" s="26"/>
      <c r="I16" s="6"/>
      <c r="J16" s="26"/>
      <c r="K16" s="5"/>
      <c r="L16" s="6"/>
      <c r="M16" s="33"/>
      <c r="N16" s="40"/>
      <c r="O16" s="29"/>
      <c r="P16" s="29"/>
      <c r="Q16" s="56" t="e">
        <f>INDEX(旅費計算表!$A$2:$O$15,MATCH(N16,旅費計算表!$A$2:$A$15,0),MATCH(O16,旅費計算表!$A$2:$O$2,0))*IF(P16="往復",2,IF(P16="片道",1,"往復未入力"))</f>
        <v>#N/A</v>
      </c>
      <c r="R16" s="37"/>
    </row>
    <row r="17" spans="1:18" s="41" customFormat="1" ht="39.950000000000003" customHeight="1" x14ac:dyDescent="0.15">
      <c r="A17" s="4"/>
      <c r="B17" s="20"/>
      <c r="C17" s="26"/>
      <c r="D17" s="5"/>
      <c r="E17" s="5"/>
      <c r="F17" s="5"/>
      <c r="G17" s="6"/>
      <c r="H17" s="26"/>
      <c r="I17" s="6"/>
      <c r="J17" s="26"/>
      <c r="K17" s="5"/>
      <c r="L17" s="6"/>
      <c r="M17" s="33"/>
      <c r="N17" s="40"/>
      <c r="O17" s="29"/>
      <c r="P17" s="29"/>
      <c r="Q17" s="56" t="e">
        <f>INDEX(旅費計算表!$A$2:$O$15,MATCH(N17,旅費計算表!$A$2:$A$15,0),MATCH(O17,旅費計算表!$A$2:$O$2,0))*IF(P17="往復",2,IF(P17="片道",1,"往復未入力"))</f>
        <v>#N/A</v>
      </c>
      <c r="R17" s="37"/>
    </row>
    <row r="18" spans="1:18" ht="39.950000000000003" customHeight="1" x14ac:dyDescent="0.15">
      <c r="A18" s="4"/>
      <c r="B18" s="20"/>
      <c r="C18" s="26"/>
      <c r="D18" s="5"/>
      <c r="E18" s="5"/>
      <c r="F18" s="5"/>
      <c r="G18" s="6"/>
      <c r="H18" s="26"/>
      <c r="I18" s="6"/>
      <c r="J18" s="26"/>
      <c r="K18" s="5"/>
      <c r="L18" s="6"/>
      <c r="M18" s="33"/>
      <c r="N18" s="40"/>
      <c r="O18" s="29"/>
      <c r="P18" s="29"/>
      <c r="Q18" s="56" t="e">
        <f>INDEX(旅費計算表!$A$2:$O$15,MATCH(N18,旅費計算表!$A$2:$A$15,0),MATCH(O18,旅費計算表!$A$2:$O$2,0))*IF(P18="往復",2,IF(P18="片道",1,"往復未入力"))</f>
        <v>#N/A</v>
      </c>
      <c r="R18" s="37"/>
    </row>
    <row r="19" spans="1:18" ht="39.950000000000003" customHeight="1" x14ac:dyDescent="0.15">
      <c r="A19" s="4"/>
      <c r="B19" s="20"/>
      <c r="C19" s="26"/>
      <c r="D19" s="5"/>
      <c r="E19" s="5"/>
      <c r="F19" s="5"/>
      <c r="G19" s="6"/>
      <c r="H19" s="26"/>
      <c r="I19" s="6"/>
      <c r="J19" s="26"/>
      <c r="K19" s="5"/>
      <c r="L19" s="6"/>
      <c r="M19" s="33"/>
      <c r="N19" s="40"/>
      <c r="O19" s="29"/>
      <c r="P19" s="29"/>
      <c r="Q19" s="56" t="e">
        <f>INDEX(旅費計算表!$A$2:$O$15,MATCH(N19,旅費計算表!$A$2:$A$15,0),MATCH(O19,旅費計算表!$A$2:$O$2,0))*IF(P19="往復",2,IF(P19="片道",1,"往復未入力"))</f>
        <v>#N/A</v>
      </c>
      <c r="R19" s="37"/>
    </row>
    <row r="20" spans="1:18" ht="39.950000000000003" customHeight="1" x14ac:dyDescent="0.15">
      <c r="A20" s="4"/>
      <c r="B20" s="20"/>
      <c r="C20" s="26"/>
      <c r="D20" s="5"/>
      <c r="E20" s="5"/>
      <c r="F20" s="5"/>
      <c r="G20" s="6"/>
      <c r="H20" s="26"/>
      <c r="I20" s="6"/>
      <c r="J20" s="26"/>
      <c r="K20" s="5"/>
      <c r="L20" s="6"/>
      <c r="M20" s="33"/>
      <c r="N20" s="40"/>
      <c r="O20" s="29"/>
      <c r="P20" s="29"/>
      <c r="Q20" s="56" t="e">
        <f>INDEX(旅費計算表!$A$2:$O$15,MATCH(N20,旅費計算表!$A$2:$A$15,0),MATCH(O20,旅費計算表!$A$2:$O$2,0))*IF(P20="往復",2,IF(P20="片道",1,"往復未入力"))</f>
        <v>#N/A</v>
      </c>
      <c r="R20" s="37"/>
    </row>
    <row r="21" spans="1:18" ht="39.950000000000003" customHeight="1" x14ac:dyDescent="0.15">
      <c r="A21" s="4"/>
      <c r="B21" s="20"/>
      <c r="C21" s="26"/>
      <c r="D21" s="5"/>
      <c r="E21" s="5"/>
      <c r="F21" s="5"/>
      <c r="G21" s="6"/>
      <c r="H21" s="26"/>
      <c r="I21" s="6"/>
      <c r="J21" s="26"/>
      <c r="K21" s="5"/>
      <c r="L21" s="6"/>
      <c r="M21" s="33"/>
      <c r="N21" s="40"/>
      <c r="O21" s="29"/>
      <c r="P21" s="29"/>
      <c r="Q21" s="56" t="e">
        <f>INDEX(旅費計算表!$A$2:$O$15,MATCH(N21,旅費計算表!$A$2:$A$15,0),MATCH(O21,旅費計算表!$A$2:$O$2,0))*IF(P21="往復",2,IF(P21="片道",1,"往復未入力"))</f>
        <v>#N/A</v>
      </c>
      <c r="R21" s="37"/>
    </row>
    <row r="22" spans="1:18" ht="39.950000000000003" customHeight="1" x14ac:dyDescent="0.15">
      <c r="A22" s="4"/>
      <c r="B22" s="20"/>
      <c r="C22" s="26"/>
      <c r="D22" s="5"/>
      <c r="E22" s="5"/>
      <c r="F22" s="5"/>
      <c r="G22" s="6"/>
      <c r="H22" s="26"/>
      <c r="I22" s="6"/>
      <c r="J22" s="26"/>
      <c r="K22" s="5"/>
      <c r="L22" s="6"/>
      <c r="M22" s="33"/>
      <c r="N22" s="40"/>
      <c r="O22" s="29"/>
      <c r="P22" s="29"/>
      <c r="Q22" s="56" t="e">
        <f>INDEX(旅費計算表!$A$2:$O$15,MATCH(N22,旅費計算表!$A$2:$A$15,0),MATCH(O22,旅費計算表!$A$2:$O$2,0))*IF(P22="往復",2,IF(P22="片道",1,"往復未入力"))</f>
        <v>#N/A</v>
      </c>
      <c r="R22" s="37"/>
    </row>
    <row r="23" spans="1:18" ht="39.950000000000003" customHeight="1" x14ac:dyDescent="0.15">
      <c r="A23" s="4"/>
      <c r="B23" s="20"/>
      <c r="C23" s="26"/>
      <c r="D23" s="5"/>
      <c r="E23" s="5"/>
      <c r="F23" s="5"/>
      <c r="G23" s="6"/>
      <c r="H23" s="26"/>
      <c r="I23" s="6"/>
      <c r="J23" s="26"/>
      <c r="K23" s="5"/>
      <c r="L23" s="6"/>
      <c r="M23" s="33"/>
      <c r="N23" s="40"/>
      <c r="O23" s="29"/>
      <c r="P23" s="29"/>
      <c r="Q23" s="56" t="e">
        <f>INDEX(旅費計算表!$A$2:$O$15,MATCH(N23,旅費計算表!$A$2:$A$15,0),MATCH(O23,旅費計算表!$A$2:$O$2,0))*IF(P23="往復",2,IF(P23="片道",1,"往復未入力"))</f>
        <v>#N/A</v>
      </c>
      <c r="R23" s="37"/>
    </row>
    <row r="24" spans="1:18" ht="39.950000000000003" customHeight="1" x14ac:dyDescent="0.15">
      <c r="A24" s="4"/>
      <c r="B24" s="20"/>
      <c r="C24" s="26"/>
      <c r="D24" s="5"/>
      <c r="E24" s="5"/>
      <c r="F24" s="5"/>
      <c r="G24" s="6"/>
      <c r="H24" s="26"/>
      <c r="I24" s="6"/>
      <c r="J24" s="26"/>
      <c r="K24" s="5"/>
      <c r="L24" s="6"/>
      <c r="M24" s="33"/>
      <c r="N24" s="40"/>
      <c r="O24" s="29"/>
      <c r="P24" s="29"/>
      <c r="Q24" s="56" t="e">
        <f>INDEX(旅費計算表!$A$2:$O$15,MATCH(N24,旅費計算表!$A$2:$A$15,0),MATCH(O24,旅費計算表!$A$2:$O$2,0))*IF(P24="往復",2,IF(P24="片道",1,"往復未入力"))</f>
        <v>#N/A</v>
      </c>
      <c r="R24" s="37"/>
    </row>
    <row r="25" spans="1:18" ht="39.950000000000003" customHeight="1" x14ac:dyDescent="0.15">
      <c r="A25" s="4"/>
      <c r="B25" s="20"/>
      <c r="C25" s="26"/>
      <c r="D25" s="5"/>
      <c r="E25" s="5"/>
      <c r="F25" s="5"/>
      <c r="G25" s="6"/>
      <c r="H25" s="26"/>
      <c r="I25" s="6"/>
      <c r="J25" s="26"/>
      <c r="K25" s="5"/>
      <c r="L25" s="6"/>
      <c r="M25" s="33"/>
      <c r="N25" s="40"/>
      <c r="O25" s="29"/>
      <c r="P25" s="29"/>
      <c r="Q25" s="56" t="e">
        <f>INDEX(旅費計算表!$A$2:$O$15,MATCH(N25,旅費計算表!$A$2:$A$15,0),MATCH(O25,旅費計算表!$A$2:$O$2,0))*IF(P25="往復",2,IF(P25="片道",1,"往復未入力"))</f>
        <v>#N/A</v>
      </c>
      <c r="R25" s="37"/>
    </row>
  </sheetData>
  <phoneticPr fontId="1"/>
  <dataValidations count="1">
    <dataValidation type="list" allowBlank="1" showInputMessage="1" showErrorMessage="1" sqref="P4:P25">
      <formula1>"片道,往復,,"</formula1>
    </dataValidation>
  </dataValidations>
  <pageMargins left="0.7" right="0.7" top="0.75" bottom="0.75"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3" sqref="A3"/>
    </sheetView>
  </sheetViews>
  <sheetFormatPr defaultRowHeight="12" x14ac:dyDescent="0.15"/>
  <cols>
    <col min="1" max="1" width="12" style="41" customWidth="1"/>
    <col min="2" max="2" width="18.375" style="41" customWidth="1"/>
    <col min="3" max="15" width="8.625" style="41" customWidth="1"/>
    <col min="16" max="16384" width="9" style="41"/>
  </cols>
  <sheetData>
    <row r="1" spans="1:15" x14ac:dyDescent="0.15">
      <c r="A1" s="41" t="s">
        <v>52</v>
      </c>
    </row>
    <row r="2" spans="1:15" ht="45.75" customHeight="1" x14ac:dyDescent="0.15">
      <c r="A2" s="42"/>
      <c r="B2" s="43"/>
      <c r="C2" s="44" t="s">
        <v>53</v>
      </c>
      <c r="D2" s="44" t="s">
        <v>54</v>
      </c>
      <c r="E2" s="44" t="s">
        <v>55</v>
      </c>
      <c r="F2" s="44" t="s">
        <v>56</v>
      </c>
      <c r="G2" s="44" t="s">
        <v>57</v>
      </c>
      <c r="H2" s="44" t="s">
        <v>58</v>
      </c>
      <c r="I2" s="44" t="s">
        <v>59</v>
      </c>
      <c r="J2" s="44" t="s">
        <v>60</v>
      </c>
      <c r="K2" s="44" t="s">
        <v>61</v>
      </c>
      <c r="L2" s="44" t="s">
        <v>62</v>
      </c>
      <c r="M2" s="44" t="s">
        <v>63</v>
      </c>
      <c r="N2" s="44" t="s">
        <v>64</v>
      </c>
      <c r="O2" s="44" t="s">
        <v>65</v>
      </c>
    </row>
    <row r="3" spans="1:15" ht="27" customHeight="1" x14ac:dyDescent="0.15">
      <c r="A3" s="44" t="s">
        <v>53</v>
      </c>
      <c r="B3" s="44" t="s">
        <v>66</v>
      </c>
      <c r="C3" s="45"/>
      <c r="D3" s="46">
        <v>235</v>
      </c>
      <c r="E3" s="46">
        <v>672</v>
      </c>
      <c r="F3" s="46">
        <v>402</v>
      </c>
      <c r="G3" s="46">
        <v>822</v>
      </c>
      <c r="H3" s="46">
        <v>370</v>
      </c>
      <c r="I3" s="46">
        <v>397</v>
      </c>
      <c r="J3" s="46">
        <v>447</v>
      </c>
      <c r="K3" s="46">
        <v>657</v>
      </c>
      <c r="L3" s="46">
        <v>447</v>
      </c>
      <c r="M3" s="46">
        <v>840</v>
      </c>
      <c r="N3" s="46">
        <v>867</v>
      </c>
      <c r="O3" s="46">
        <v>1225</v>
      </c>
    </row>
    <row r="4" spans="1:15" ht="27" customHeight="1" x14ac:dyDescent="0.15">
      <c r="A4" s="44" t="s">
        <v>54</v>
      </c>
      <c r="B4" s="44" t="s">
        <v>67</v>
      </c>
      <c r="C4" s="47">
        <v>235</v>
      </c>
      <c r="D4" s="45"/>
      <c r="E4" s="46">
        <v>892</v>
      </c>
      <c r="F4" s="46">
        <v>437</v>
      </c>
      <c r="G4" s="46">
        <v>862</v>
      </c>
      <c r="H4" s="46">
        <v>297</v>
      </c>
      <c r="I4" s="46">
        <v>542</v>
      </c>
      <c r="J4" s="46">
        <v>322</v>
      </c>
      <c r="K4" s="46">
        <v>462</v>
      </c>
      <c r="L4" s="46">
        <v>280</v>
      </c>
      <c r="M4" s="46">
        <v>985</v>
      </c>
      <c r="N4" s="46">
        <v>1012</v>
      </c>
      <c r="O4" s="46">
        <v>1260</v>
      </c>
    </row>
    <row r="5" spans="1:15" ht="27" customHeight="1" x14ac:dyDescent="0.15">
      <c r="A5" s="44" t="s">
        <v>55</v>
      </c>
      <c r="B5" s="44" t="s">
        <v>68</v>
      </c>
      <c r="C5" s="47">
        <v>672</v>
      </c>
      <c r="D5" s="47">
        <v>892</v>
      </c>
      <c r="E5" s="45"/>
      <c r="F5" s="46">
        <v>472</v>
      </c>
      <c r="G5" s="46">
        <v>422</v>
      </c>
      <c r="H5" s="46">
        <v>1042</v>
      </c>
      <c r="I5" s="46">
        <v>1015</v>
      </c>
      <c r="J5" s="46">
        <v>895</v>
      </c>
      <c r="K5" s="46">
        <v>1317</v>
      </c>
      <c r="L5" s="46">
        <v>1120</v>
      </c>
      <c r="M5" s="46">
        <v>1457</v>
      </c>
      <c r="N5" s="46">
        <v>1485</v>
      </c>
      <c r="O5" s="46">
        <v>817</v>
      </c>
    </row>
    <row r="6" spans="1:15" ht="27" customHeight="1" x14ac:dyDescent="0.15">
      <c r="A6" s="44" t="s">
        <v>56</v>
      </c>
      <c r="B6" s="44" t="s">
        <v>69</v>
      </c>
      <c r="C6" s="47">
        <v>402</v>
      </c>
      <c r="D6" s="47">
        <v>437</v>
      </c>
      <c r="E6" s="47">
        <v>472</v>
      </c>
      <c r="F6" s="45"/>
      <c r="G6" s="46">
        <v>425</v>
      </c>
      <c r="H6" s="46">
        <v>735</v>
      </c>
      <c r="I6" s="46">
        <v>800</v>
      </c>
      <c r="J6" s="46">
        <v>422</v>
      </c>
      <c r="K6" s="46">
        <v>845</v>
      </c>
      <c r="L6" s="46">
        <v>717</v>
      </c>
      <c r="M6" s="46">
        <v>1242</v>
      </c>
      <c r="N6" s="46">
        <v>1270</v>
      </c>
      <c r="O6" s="46">
        <v>822</v>
      </c>
    </row>
    <row r="7" spans="1:15" ht="27" customHeight="1" x14ac:dyDescent="0.15">
      <c r="A7" s="44" t="s">
        <v>57</v>
      </c>
      <c r="B7" s="44" t="s">
        <v>70</v>
      </c>
      <c r="C7" s="47">
        <v>822</v>
      </c>
      <c r="D7" s="47">
        <v>862</v>
      </c>
      <c r="E7" s="47">
        <v>422</v>
      </c>
      <c r="F7" s="47">
        <v>425</v>
      </c>
      <c r="G7" s="45"/>
      <c r="H7" s="46">
        <v>1160</v>
      </c>
      <c r="I7" s="46">
        <v>1215</v>
      </c>
      <c r="J7" s="46">
        <v>847</v>
      </c>
      <c r="K7" s="46">
        <v>1270</v>
      </c>
      <c r="L7" s="46">
        <v>1142</v>
      </c>
      <c r="M7" s="46">
        <v>1657</v>
      </c>
      <c r="N7" s="46">
        <v>1685</v>
      </c>
      <c r="O7" s="46">
        <v>452</v>
      </c>
    </row>
    <row r="8" spans="1:15" ht="27" customHeight="1" x14ac:dyDescent="0.15">
      <c r="A8" s="44" t="s">
        <v>58</v>
      </c>
      <c r="B8" s="44" t="s">
        <v>71</v>
      </c>
      <c r="C8" s="47">
        <v>370</v>
      </c>
      <c r="D8" s="47">
        <v>297</v>
      </c>
      <c r="E8" s="47">
        <v>1042</v>
      </c>
      <c r="F8" s="47">
        <v>735</v>
      </c>
      <c r="G8" s="47">
        <v>1160</v>
      </c>
      <c r="H8" s="45"/>
      <c r="I8" s="46">
        <v>550</v>
      </c>
      <c r="J8" s="46">
        <v>602</v>
      </c>
      <c r="K8" s="46">
        <v>402</v>
      </c>
      <c r="L8" s="46">
        <v>177</v>
      </c>
      <c r="M8" s="46">
        <v>1005</v>
      </c>
      <c r="N8" s="46">
        <v>1020</v>
      </c>
      <c r="O8" s="46">
        <v>1557</v>
      </c>
    </row>
    <row r="9" spans="1:15" ht="27" customHeight="1" x14ac:dyDescent="0.15">
      <c r="A9" s="44" t="s">
        <v>59</v>
      </c>
      <c r="B9" s="44" t="s">
        <v>72</v>
      </c>
      <c r="C9" s="47">
        <v>397</v>
      </c>
      <c r="D9" s="47">
        <v>542</v>
      </c>
      <c r="E9" s="47">
        <v>1015</v>
      </c>
      <c r="F9" s="47">
        <v>800</v>
      </c>
      <c r="G9" s="47">
        <v>1215</v>
      </c>
      <c r="H9" s="47">
        <v>550</v>
      </c>
      <c r="I9" s="45"/>
      <c r="J9" s="46">
        <v>820</v>
      </c>
      <c r="K9" s="46">
        <v>870</v>
      </c>
      <c r="L9" s="46">
        <v>660</v>
      </c>
      <c r="M9" s="46">
        <v>455</v>
      </c>
      <c r="N9" s="46">
        <v>470</v>
      </c>
      <c r="O9" s="46">
        <v>1622</v>
      </c>
    </row>
    <row r="10" spans="1:15" ht="27" customHeight="1" x14ac:dyDescent="0.15">
      <c r="A10" s="44" t="s">
        <v>60</v>
      </c>
      <c r="B10" s="44" t="s">
        <v>73</v>
      </c>
      <c r="C10" s="47">
        <v>447</v>
      </c>
      <c r="D10" s="47">
        <v>322</v>
      </c>
      <c r="E10" s="47">
        <v>895</v>
      </c>
      <c r="F10" s="47">
        <v>422</v>
      </c>
      <c r="G10" s="47">
        <v>847</v>
      </c>
      <c r="H10" s="47">
        <v>602</v>
      </c>
      <c r="I10" s="47">
        <v>820</v>
      </c>
      <c r="J10" s="45"/>
      <c r="K10" s="46">
        <v>445</v>
      </c>
      <c r="L10" s="46">
        <v>575</v>
      </c>
      <c r="M10" s="46">
        <v>1262</v>
      </c>
      <c r="N10" s="46">
        <v>1290</v>
      </c>
      <c r="O10" s="46">
        <v>1202</v>
      </c>
    </row>
    <row r="11" spans="1:15" ht="27" customHeight="1" x14ac:dyDescent="0.15">
      <c r="A11" s="44" t="s">
        <v>61</v>
      </c>
      <c r="B11" s="44" t="s">
        <v>74</v>
      </c>
      <c r="C11" s="47">
        <v>657</v>
      </c>
      <c r="D11" s="47">
        <v>462</v>
      </c>
      <c r="E11" s="47">
        <v>1317</v>
      </c>
      <c r="F11" s="47">
        <v>845</v>
      </c>
      <c r="G11" s="47">
        <v>1270</v>
      </c>
      <c r="H11" s="47">
        <v>402</v>
      </c>
      <c r="I11" s="47">
        <v>870</v>
      </c>
      <c r="J11" s="47">
        <v>445</v>
      </c>
      <c r="K11" s="45"/>
      <c r="L11" s="46">
        <v>255</v>
      </c>
      <c r="M11" s="46">
        <v>1327</v>
      </c>
      <c r="N11" s="46">
        <v>1340</v>
      </c>
      <c r="O11" s="46">
        <v>1625</v>
      </c>
    </row>
    <row r="12" spans="1:15" ht="27" customHeight="1" x14ac:dyDescent="0.15">
      <c r="A12" s="44" t="s">
        <v>62</v>
      </c>
      <c r="B12" s="44" t="s">
        <v>75</v>
      </c>
      <c r="C12" s="47">
        <v>447</v>
      </c>
      <c r="D12" s="47">
        <v>280</v>
      </c>
      <c r="E12" s="47">
        <v>1120</v>
      </c>
      <c r="F12" s="47">
        <v>717</v>
      </c>
      <c r="G12" s="47">
        <v>1142</v>
      </c>
      <c r="H12" s="47">
        <v>177</v>
      </c>
      <c r="I12" s="47">
        <v>660</v>
      </c>
      <c r="J12" s="47">
        <v>575</v>
      </c>
      <c r="K12" s="47">
        <v>255</v>
      </c>
      <c r="L12" s="45"/>
      <c r="M12" s="46">
        <v>1072</v>
      </c>
      <c r="N12" s="46">
        <v>1130</v>
      </c>
      <c r="O12" s="46">
        <v>1540</v>
      </c>
    </row>
    <row r="13" spans="1:15" ht="27" customHeight="1" x14ac:dyDescent="0.15">
      <c r="A13" s="44" t="s">
        <v>63</v>
      </c>
      <c r="B13" s="44" t="s">
        <v>76</v>
      </c>
      <c r="C13" s="47">
        <v>840</v>
      </c>
      <c r="D13" s="47">
        <v>985</v>
      </c>
      <c r="E13" s="47">
        <v>1457</v>
      </c>
      <c r="F13" s="47">
        <v>1242</v>
      </c>
      <c r="G13" s="47">
        <v>1657</v>
      </c>
      <c r="H13" s="47">
        <v>1005</v>
      </c>
      <c r="I13" s="47">
        <v>455</v>
      </c>
      <c r="J13" s="47">
        <v>1262</v>
      </c>
      <c r="K13" s="47">
        <v>1327</v>
      </c>
      <c r="L13" s="47">
        <v>1072</v>
      </c>
      <c r="M13" s="45"/>
      <c r="N13" s="46">
        <v>575</v>
      </c>
      <c r="O13" s="46">
        <v>2065</v>
      </c>
    </row>
    <row r="14" spans="1:15" ht="27" customHeight="1" x14ac:dyDescent="0.15">
      <c r="A14" s="44" t="s">
        <v>64</v>
      </c>
      <c r="B14" s="44" t="s">
        <v>77</v>
      </c>
      <c r="C14" s="47">
        <v>867</v>
      </c>
      <c r="D14" s="47">
        <v>1012</v>
      </c>
      <c r="E14" s="47">
        <v>1485</v>
      </c>
      <c r="F14" s="47">
        <v>1270</v>
      </c>
      <c r="G14" s="47">
        <v>1685</v>
      </c>
      <c r="H14" s="47">
        <v>1020</v>
      </c>
      <c r="I14" s="47">
        <v>470</v>
      </c>
      <c r="J14" s="47">
        <v>1290</v>
      </c>
      <c r="K14" s="47">
        <v>1340</v>
      </c>
      <c r="L14" s="47">
        <v>1130</v>
      </c>
      <c r="M14" s="47">
        <v>575</v>
      </c>
      <c r="N14" s="45"/>
      <c r="O14" s="46">
        <v>2092</v>
      </c>
    </row>
    <row r="15" spans="1:15" ht="27" customHeight="1" x14ac:dyDescent="0.15">
      <c r="A15" s="44" t="s">
        <v>65</v>
      </c>
      <c r="B15" s="44" t="s">
        <v>78</v>
      </c>
      <c r="C15" s="47">
        <v>1225</v>
      </c>
      <c r="D15" s="47">
        <v>1260</v>
      </c>
      <c r="E15" s="47">
        <v>817</v>
      </c>
      <c r="F15" s="47">
        <v>822</v>
      </c>
      <c r="G15" s="47">
        <v>452</v>
      </c>
      <c r="H15" s="47">
        <v>1557</v>
      </c>
      <c r="I15" s="47">
        <v>1622</v>
      </c>
      <c r="J15" s="47">
        <v>1202</v>
      </c>
      <c r="K15" s="47">
        <v>1625</v>
      </c>
      <c r="L15" s="47">
        <v>1540</v>
      </c>
      <c r="M15" s="47">
        <v>2065</v>
      </c>
      <c r="N15" s="47">
        <v>2092</v>
      </c>
      <c r="O15" s="45"/>
    </row>
    <row r="16" spans="1:15" ht="13.5" customHeight="1" x14ac:dyDescent="0.15">
      <c r="A16" s="48"/>
      <c r="B16" s="48"/>
      <c r="C16" s="49"/>
      <c r="D16" s="49"/>
      <c r="E16" s="49"/>
      <c r="F16" s="49"/>
      <c r="G16" s="49"/>
      <c r="H16" s="49"/>
      <c r="I16" s="49"/>
      <c r="J16" s="49"/>
      <c r="K16" s="49"/>
      <c r="L16" s="49"/>
      <c r="M16" s="49"/>
      <c r="N16" s="49"/>
      <c r="O16" s="49"/>
    </row>
    <row r="17" spans="1:15" ht="27" customHeight="1" x14ac:dyDescent="0.15">
      <c r="A17" s="42"/>
      <c r="B17" s="50" t="s">
        <v>79</v>
      </c>
      <c r="C17" s="51">
        <f>AVERAGE(C3:C15)</f>
        <v>615.08333333333337</v>
      </c>
      <c r="D17" s="52">
        <f t="shared" ref="D17:O17" si="0">AVERAGE(D3:D15)</f>
        <v>632.16666666666663</v>
      </c>
      <c r="E17" s="52">
        <f t="shared" si="0"/>
        <v>967.16666666666663</v>
      </c>
      <c r="F17" s="52">
        <f t="shared" si="0"/>
        <v>715.75</v>
      </c>
      <c r="G17" s="52">
        <f t="shared" si="0"/>
        <v>996.58333333333337</v>
      </c>
      <c r="H17" s="52">
        <f t="shared" si="0"/>
        <v>743.08333333333337</v>
      </c>
      <c r="I17" s="52">
        <f t="shared" si="0"/>
        <v>784.66666666666663</v>
      </c>
      <c r="J17" s="52">
        <f t="shared" si="0"/>
        <v>760.75</v>
      </c>
      <c r="K17" s="52">
        <f t="shared" si="0"/>
        <v>901.25</v>
      </c>
      <c r="L17" s="52">
        <f t="shared" si="0"/>
        <v>759.58333333333337</v>
      </c>
      <c r="M17" s="52">
        <f t="shared" si="0"/>
        <v>1161.8333333333333</v>
      </c>
      <c r="N17" s="52">
        <f t="shared" si="0"/>
        <v>1186.3333333333333</v>
      </c>
      <c r="O17" s="52">
        <f t="shared" si="0"/>
        <v>1356.5833333333333</v>
      </c>
    </row>
    <row r="19" spans="1:15" ht="27" customHeight="1" x14ac:dyDescent="0.15">
      <c r="A19" s="42"/>
      <c r="B19" s="53" t="s">
        <v>80</v>
      </c>
      <c r="C19" s="54">
        <f>AVERAGE(C3:O15)</f>
        <v>890.83333333333337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派遣先一覧</vt:lpstr>
      <vt:lpstr>旅費計算表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2020-11-24T01:24:35Z</dcterms:created>
  <dcterms:modified xsi:type="dcterms:W3CDTF">2020-11-24T01:49:30Z</dcterms:modified>
</cp:coreProperties>
</file>